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60" windowWidth="19440" windowHeight="12960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4" i="1" l="1"/>
  <c r="H64" i="1"/>
  <c r="I21" i="1" l="1"/>
  <c r="H21" i="1"/>
  <c r="G21" i="1"/>
  <c r="G18" i="1"/>
  <c r="I29" i="1"/>
  <c r="H44" i="1"/>
  <c r="I77" i="1" l="1"/>
  <c r="I76" i="1" s="1"/>
  <c r="I75" i="1" s="1"/>
  <c r="H77" i="1"/>
  <c r="H76" i="1" s="1"/>
  <c r="H75" i="1" s="1"/>
  <c r="G77" i="1"/>
  <c r="G76" i="1" s="1"/>
  <c r="G75" i="1" s="1"/>
  <c r="I104" i="1" l="1"/>
  <c r="H104" i="1"/>
  <c r="G104" i="1"/>
  <c r="G71" i="1" l="1"/>
  <c r="G64" i="1" l="1"/>
  <c r="G69" i="1"/>
  <c r="G67" i="1"/>
  <c r="G63" i="1" l="1"/>
  <c r="I38" i="1"/>
  <c r="H38" i="1"/>
  <c r="I50" i="1" l="1"/>
  <c r="I122" i="1"/>
  <c r="H122" i="1"/>
  <c r="G110" i="1" l="1"/>
  <c r="I118" i="1"/>
  <c r="I117" i="1" s="1"/>
  <c r="I116" i="1" s="1"/>
  <c r="H118" i="1"/>
  <c r="H117" i="1" s="1"/>
  <c r="H116" i="1" s="1"/>
  <c r="I114" i="1"/>
  <c r="I113" i="1" s="1"/>
  <c r="I112" i="1" s="1"/>
  <c r="H114" i="1"/>
  <c r="H113" i="1" s="1"/>
  <c r="H112" i="1" s="1"/>
  <c r="I110" i="1"/>
  <c r="H110" i="1"/>
  <c r="I108" i="1"/>
  <c r="H108" i="1"/>
  <c r="I105" i="1"/>
  <c r="H105" i="1"/>
  <c r="I102" i="1"/>
  <c r="I101" i="1" s="1"/>
  <c r="H102" i="1"/>
  <c r="H101" i="1" s="1"/>
  <c r="I98" i="1"/>
  <c r="H98" i="1"/>
  <c r="I96" i="1"/>
  <c r="H96" i="1"/>
  <c r="I94" i="1"/>
  <c r="H94" i="1"/>
  <c r="I90" i="1"/>
  <c r="H90" i="1"/>
  <c r="I88" i="1"/>
  <c r="H88" i="1"/>
  <c r="I86" i="1"/>
  <c r="H86" i="1"/>
  <c r="I84" i="1"/>
  <c r="H84" i="1"/>
  <c r="I81" i="1"/>
  <c r="I80" i="1" s="1"/>
  <c r="H81" i="1"/>
  <c r="H80" i="1" s="1"/>
  <c r="I63" i="1"/>
  <c r="I62" i="1" s="1"/>
  <c r="H63" i="1"/>
  <c r="H62" i="1" s="1"/>
  <c r="I60" i="1"/>
  <c r="I59" i="1" s="1"/>
  <c r="I58" i="1" s="1"/>
  <c r="H60" i="1"/>
  <c r="H59" i="1" s="1"/>
  <c r="H58" i="1" s="1"/>
  <c r="I56" i="1"/>
  <c r="I55" i="1" s="1"/>
  <c r="I54" i="1" s="1"/>
  <c r="H56" i="1"/>
  <c r="H55" i="1" s="1"/>
  <c r="H54" i="1" s="1"/>
  <c r="I52" i="1"/>
  <c r="H52" i="1"/>
  <c r="H50" i="1"/>
  <c r="I48" i="1"/>
  <c r="H48" i="1"/>
  <c r="I45" i="1"/>
  <c r="I44" i="1" s="1"/>
  <c r="H45" i="1"/>
  <c r="I36" i="1"/>
  <c r="H36" i="1"/>
  <c r="I31" i="1"/>
  <c r="I30" i="1" s="1"/>
  <c r="H31" i="1"/>
  <c r="H30" i="1" s="1"/>
  <c r="I28" i="1"/>
  <c r="H29" i="1"/>
  <c r="H28" i="1" s="1"/>
  <c r="I23" i="1"/>
  <c r="H23" i="1"/>
  <c r="I19" i="1"/>
  <c r="H19" i="1"/>
  <c r="I15" i="1"/>
  <c r="I14" i="1" s="1"/>
  <c r="H15" i="1"/>
  <c r="H14" i="1" s="1"/>
  <c r="I27" i="1" l="1"/>
  <c r="I107" i="1"/>
  <c r="I100" i="1" s="1"/>
  <c r="H18" i="1"/>
  <c r="H17" i="1" s="1"/>
  <c r="I18" i="1"/>
  <c r="I17" i="1" s="1"/>
  <c r="H107" i="1"/>
  <c r="H100" i="1" s="1"/>
  <c r="H27" i="1"/>
  <c r="I47" i="1"/>
  <c r="H47" i="1"/>
  <c r="I83" i="1"/>
  <c r="I79" i="1" s="1"/>
  <c r="H83" i="1"/>
  <c r="H79" i="1" s="1"/>
  <c r="I93" i="1"/>
  <c r="I92" i="1" s="1"/>
  <c r="H93" i="1"/>
  <c r="H92" i="1" s="1"/>
  <c r="G29" i="1"/>
  <c r="I120" i="1" l="1"/>
  <c r="H120" i="1"/>
  <c r="H13" i="1"/>
  <c r="H124" i="1" s="1"/>
  <c r="I13" i="1"/>
  <c r="I124" i="1" s="1"/>
  <c r="G31" i="1" l="1"/>
  <c r="G38" i="1" l="1"/>
  <c r="G105" i="1"/>
  <c r="G52" i="1" l="1"/>
  <c r="G118" i="1" l="1"/>
  <c r="G98" i="1"/>
  <c r="G96" i="1"/>
  <c r="G88" i="1"/>
  <c r="G90" i="1"/>
  <c r="G45" i="1" l="1"/>
  <c r="G44" i="1" s="1"/>
  <c r="G102" i="1" l="1"/>
  <c r="G101" i="1" s="1"/>
  <c r="G81" i="1"/>
  <c r="G80" i="1" s="1"/>
  <c r="G60" i="1"/>
  <c r="G59" i="1" s="1"/>
  <c r="G58" i="1" s="1"/>
  <c r="G108" i="1" l="1"/>
  <c r="G15" i="1"/>
  <c r="G14" i="1" s="1"/>
  <c r="G19" i="1"/>
  <c r="G23" i="1"/>
  <c r="G28" i="1"/>
  <c r="G30" i="1"/>
  <c r="G36" i="1"/>
  <c r="G48" i="1"/>
  <c r="G50" i="1"/>
  <c r="G56" i="1"/>
  <c r="G55" i="1" s="1"/>
  <c r="G84" i="1"/>
  <c r="G86" i="1"/>
  <c r="G94" i="1"/>
  <c r="G93" i="1" s="1"/>
  <c r="G114" i="1"/>
  <c r="G113" i="1" s="1"/>
  <c r="G112" i="1" s="1"/>
  <c r="G117" i="1"/>
  <c r="G116" i="1" s="1"/>
  <c r="G47" i="1" l="1"/>
  <c r="G83" i="1"/>
  <c r="G79" i="1" s="1"/>
  <c r="G62" i="1"/>
  <c r="G107" i="1"/>
  <c r="G100" i="1" s="1"/>
  <c r="G92" i="1"/>
  <c r="G27" i="1"/>
  <c r="G54" i="1"/>
  <c r="G17" i="1"/>
  <c r="G120" i="1" l="1"/>
  <c r="G13" i="1"/>
  <c r="G124" i="1" s="1"/>
</calcChain>
</file>

<file path=xl/sharedStrings.xml><?xml version="1.0" encoding="utf-8"?>
<sst xmlns="http://schemas.openxmlformats.org/spreadsheetml/2006/main" count="484" uniqueCount="278">
  <si>
    <t>Наименование</t>
  </si>
  <si>
    <t xml:space="preserve">                        </t>
  </si>
  <si>
    <t>1.1</t>
  </si>
  <si>
    <t>ОБЩЕГОСУДАРСТВЕННЫЕ ВОПРОСЫ</t>
  </si>
  <si>
    <t>1.1.1</t>
  </si>
  <si>
    <t>1.1.1.1</t>
  </si>
  <si>
    <t>0102</t>
  </si>
  <si>
    <t>Глава муниципального образования</t>
  </si>
  <si>
    <t>0103</t>
  </si>
  <si>
    <t>Депутаты представительного органа муниципального образования</t>
  </si>
  <si>
    <t>0100</t>
  </si>
  <si>
    <t>2</t>
  </si>
  <si>
    <t>2.1</t>
  </si>
  <si>
    <t>2.1.1</t>
  </si>
  <si>
    <t>0104</t>
  </si>
  <si>
    <t>2.1.1.1</t>
  </si>
  <si>
    <t>0500</t>
  </si>
  <si>
    <t>ЖИЛИЩНО-КОММУНАЛЬНОЕ ХОЗЯЙСТВО</t>
  </si>
  <si>
    <t>ОБРАЗОВАНИЕ</t>
  </si>
  <si>
    <t>0700</t>
  </si>
  <si>
    <t>0707</t>
  </si>
  <si>
    <t>0800</t>
  </si>
  <si>
    <t>Культура</t>
  </si>
  <si>
    <t>0801</t>
  </si>
  <si>
    <t>Периодическая печать и издательства</t>
  </si>
  <si>
    <t>СОЦИАЛЬНАЯ ПОЛИТИКА</t>
  </si>
  <si>
    <t>1000</t>
  </si>
  <si>
    <t>1004</t>
  </si>
  <si>
    <t>ИТОГО РАСХОДОВ</t>
  </si>
  <si>
    <t>0300</t>
  </si>
  <si>
    <t>НАЦИОНАЛЬНАЯ БЕЗОПАСНОСТЬ И ПРАВООХРАНИТЕЛЬНАЯ ДЕЯТЕЛЬНОСТЬ</t>
  </si>
  <si>
    <t>Благоустройство</t>
  </si>
  <si>
    <t>0503</t>
  </si>
  <si>
    <t>Охрана семьи и детства</t>
  </si>
  <si>
    <t>Депутаты, осуществляющие свою деятельность на постоянной основе</t>
  </si>
  <si>
    <t>Аппарат представительного органа муниципального образования</t>
  </si>
  <si>
    <t>Содержание и обеспечение деятельности местной администрации по решению вопросов местного значения</t>
  </si>
  <si>
    <t>1200</t>
  </si>
  <si>
    <t>1202</t>
  </si>
  <si>
    <t>ФИЗИЧЕСКАЯ КУЛЬТУРА И СПОРТ</t>
  </si>
  <si>
    <t>1100</t>
  </si>
  <si>
    <t>0113</t>
  </si>
  <si>
    <t>Периодические издания, учрежденные исполнительными органами местного самоуправления</t>
  </si>
  <si>
    <t xml:space="preserve">Глава местной администрации </t>
  </si>
  <si>
    <t xml:space="preserve">Местная администрация </t>
  </si>
  <si>
    <t xml:space="preserve">КУЛЬТУРА,  КИНЕМАТОГРАФИЯ </t>
  </si>
  <si>
    <t>Формирование и  размещение муниципального заказа</t>
  </si>
  <si>
    <t>Денежная компенсация расходов в связи с осуществлением депутатами своих полномочий на непостоянной основе</t>
  </si>
  <si>
    <t>СРЕДСТВА МАССОВОЙ ИНФОРМАЦИИ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</si>
  <si>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</si>
  <si>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</si>
  <si>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Формирование архивных фондов органов местного самоуправления, муниципальных предприятий и учреждений</t>
  </si>
  <si>
    <t>1.</t>
  </si>
  <si>
    <t>1.2</t>
  </si>
  <si>
    <t>1.2.1</t>
  </si>
  <si>
    <t>1.2.1.1</t>
  </si>
  <si>
    <t>1.2.1.1.1</t>
  </si>
  <si>
    <t>1.2.1.2</t>
  </si>
  <si>
    <t>1.2.1.2.1</t>
  </si>
  <si>
    <t>1.2.2</t>
  </si>
  <si>
    <t>1.2.2.1</t>
  </si>
  <si>
    <t>1.2.2.2</t>
  </si>
  <si>
    <t>1.2.2.3</t>
  </si>
  <si>
    <t>1.3</t>
  </si>
  <si>
    <t>1.3.1</t>
  </si>
  <si>
    <t>1.3.1.1</t>
  </si>
  <si>
    <t>1.3.2</t>
  </si>
  <si>
    <t>1.3.2.1</t>
  </si>
  <si>
    <t>1.3.2.1.1</t>
  </si>
  <si>
    <t>1.3.2.1.2</t>
  </si>
  <si>
    <t>1.3.2.1.3</t>
  </si>
  <si>
    <t>1.3.3</t>
  </si>
  <si>
    <t>1.3.3.1</t>
  </si>
  <si>
    <t>1.4</t>
  </si>
  <si>
    <t>1.4.1</t>
  </si>
  <si>
    <t>1.4.1.1</t>
  </si>
  <si>
    <t>3</t>
  </si>
  <si>
    <t>3.1</t>
  </si>
  <si>
    <t>3.1.1</t>
  </si>
  <si>
    <t>3.1.1.1</t>
  </si>
  <si>
    <t>4</t>
  </si>
  <si>
    <t>4.1</t>
  </si>
  <si>
    <t>4.1.1</t>
  </si>
  <si>
    <t>4.1.1.1</t>
  </si>
  <si>
    <t>5</t>
  </si>
  <si>
    <t>5.1</t>
  </si>
  <si>
    <t>5.1.1</t>
  </si>
  <si>
    <t>5.1.1.1</t>
  </si>
  <si>
    <t>6</t>
  </si>
  <si>
    <t>6.1</t>
  </si>
  <si>
    <t>6.1.1.1</t>
  </si>
  <si>
    <t>8</t>
  </si>
  <si>
    <t>8.1</t>
  </si>
  <si>
    <t>8.1.1</t>
  </si>
  <si>
    <t>8.1.1.1</t>
  </si>
  <si>
    <t>Номер</t>
  </si>
  <si>
    <t>Код раздела/ под-раздела</t>
  </si>
  <si>
    <t>Код целевой статьи</t>
  </si>
  <si>
    <t>Код вида расходов (группа)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</si>
  <si>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</si>
  <si>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</si>
  <si>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Социальное обеспечение и иные выплаты населению</t>
  </si>
  <si>
    <t>300</t>
  </si>
  <si>
    <t>Закупка товаров, работ и услуг для государственных (муниципальных) нужд</t>
  </si>
  <si>
    <t>200</t>
  </si>
  <si>
    <t>Иные бюджетные ассигнования</t>
  </si>
  <si>
    <t>800</t>
  </si>
  <si>
    <t>Массовый спорт</t>
  </si>
  <si>
    <t>1102</t>
  </si>
  <si>
    <t>Расходы на исполнение государственного полномочия Санкт-Петербурга по составлению протоколов об административных правонарушениях за счет субвенций из бюджета Санкт-Петербурга</t>
  </si>
  <si>
    <t>НАЦИОНАЛЬНАЯ ЭКОНОМИКА</t>
  </si>
  <si>
    <t>Общеэкономические вопросы</t>
  </si>
  <si>
    <t>0400</t>
  </si>
  <si>
    <t>0401</t>
  </si>
  <si>
    <t>Профессиональная подготовка, переподготовка и повышение квалификации</t>
  </si>
  <si>
    <t>0705</t>
  </si>
  <si>
    <t>9</t>
  </si>
  <si>
    <t>9.1</t>
  </si>
  <si>
    <t>9.1.1</t>
  </si>
  <si>
    <t>9.1.1.1</t>
  </si>
  <si>
    <t>6.1.1</t>
  </si>
  <si>
    <t>Резервные фонды</t>
  </si>
  <si>
    <t>0111</t>
  </si>
  <si>
    <t>Резервный фонд Местной администрации</t>
  </si>
  <si>
    <t>10,0</t>
  </si>
  <si>
    <t>1.5</t>
  </si>
  <si>
    <t>1.5.1</t>
  </si>
  <si>
    <t>1.5.1.1</t>
  </si>
  <si>
    <t>13.4.2</t>
  </si>
  <si>
    <t>00200 00010</t>
  </si>
  <si>
    <t>00200 00020</t>
  </si>
  <si>
    <t>00200 00021</t>
  </si>
  <si>
    <t>00200 00022</t>
  </si>
  <si>
    <t>00200 00030</t>
  </si>
  <si>
    <t>00200 00040</t>
  </si>
  <si>
    <t>00200 00050</t>
  </si>
  <si>
    <t>00200 00051</t>
  </si>
  <si>
    <t>07000 00060</t>
  </si>
  <si>
    <t>09000 00070</t>
  </si>
  <si>
    <t>09200 00080</t>
  </si>
  <si>
    <t>Расходы на реализацию муниципальной программы по профилактике терроризма и экстремизма на территории муниципального образования</t>
  </si>
  <si>
    <t>51000 00090</t>
  </si>
  <si>
    <t>42800 00100</t>
  </si>
  <si>
    <t>Расходы на реализацию муниципальной программы по участию в реализации мер по профилактике дорожно-транспортного травматизма на территории муниципального образования</t>
  </si>
  <si>
    <t>Расходы на реализацию муниципальной программы по организации и проведению местных и участию в организации и проведении городских праздничных и иных зрелищных мероприятий</t>
  </si>
  <si>
    <t>Расходы на реализацию муниципальной программы по организации и проведению мероприятий по сохранению и развитию местных традиций и обрядов</t>
  </si>
  <si>
    <t>50500 00110</t>
  </si>
  <si>
    <t xml:space="preserve">Расходы на реализацию муниципальной программы по обеспечению условий для развития на территории муниципального образования физической культуры и массового спорта </t>
  </si>
  <si>
    <t>45700 00120</t>
  </si>
  <si>
    <t>71000 00210</t>
  </si>
  <si>
    <t>Расходы на реализацию муниципальной программы по осуществлению благоустройства территории муниципального образования</t>
  </si>
  <si>
    <t>72000 00220</t>
  </si>
  <si>
    <t xml:space="preserve">Расходы на реализацию муниципальной программы по военно-патриотическому воспитанию граждан </t>
  </si>
  <si>
    <t>73000 00230</t>
  </si>
  <si>
    <t>74000 00240</t>
  </si>
  <si>
    <t>75000 00250</t>
  </si>
  <si>
    <t>76000 00260</t>
  </si>
  <si>
    <t>77000 00270</t>
  </si>
  <si>
    <t>78000 00280</t>
  </si>
  <si>
    <t>09200 G0100</t>
  </si>
  <si>
    <t>00200 G0850</t>
  </si>
  <si>
    <t>00200G0850</t>
  </si>
  <si>
    <t>51100 G0860</t>
  </si>
  <si>
    <t>51100 G0870</t>
  </si>
  <si>
    <t xml:space="preserve">Молодёжная политика </t>
  </si>
  <si>
    <t>1001</t>
  </si>
  <si>
    <t>Пенсионное обеспечение</t>
  </si>
  <si>
    <t>0107</t>
  </si>
  <si>
    <t>Расходы на реализацию муниципальной программы «Участие в установленном порядке в мероприятиях по профилактике незаконного потребления наркотических средств и психотропных веществ, новых потенциально опасных психоактивных веществ, наркомании на территории муниципального образования»</t>
  </si>
  <si>
    <t>Расходы на реализацию муниципальной программы «Участие в создании условий для реализации мер, направленных на укрепление межнационального и межконфессионального согласия, сохранение и развитие языков и культуры народов Российской Федерации, проживающих на территории муниципального образования, социальную и культурную адаптацию мигрантов, профилактику межнациональных (межэтнических) конфликтов»</t>
  </si>
  <si>
    <t>Проведение выборов и референдумов</t>
  </si>
  <si>
    <t>Обеспечение проведения выборов и референдумов</t>
  </si>
  <si>
    <t>99000 00210</t>
  </si>
  <si>
    <t>1.6</t>
  </si>
  <si>
    <t>1.6.1</t>
  </si>
  <si>
    <t>1.6.1.1</t>
  </si>
  <si>
    <t>1.6.2</t>
  </si>
  <si>
    <t>1.6.2.1</t>
  </si>
  <si>
    <t>81000 00310</t>
  </si>
  <si>
    <t>82000 00320</t>
  </si>
  <si>
    <t xml:space="preserve">                                         по разделам, подразделам,целевым статьям, группам видов расходов                                 </t>
  </si>
  <si>
    <t xml:space="preserve">к решению Муниципального </t>
  </si>
  <si>
    <t>Совета МО Звездное</t>
  </si>
  <si>
    <t>Муниципального Совета</t>
  </si>
  <si>
    <t xml:space="preserve">Глава муниципального образования,                                                        </t>
  </si>
  <si>
    <t>Закупка товаров, работ и услуг для обеспечения государственных (муниципальных) нужд</t>
  </si>
  <si>
    <t>1003</t>
  </si>
  <si>
    <t>50500 00120</t>
  </si>
  <si>
    <t>Пенсии за выслугу лет лицам, замещавщим должности муниципальной службы</t>
  </si>
  <si>
    <t>Ежемесячная доплата за стаж лицам, замещавщим должности муниципальной службы,  а также доплата за стаж лицам, замещавшим муниципальные должности</t>
  </si>
  <si>
    <t>0310</t>
  </si>
  <si>
    <t>Социальное обеспечение населения</t>
  </si>
  <si>
    <t>Временное  трудоустройства несовершеннолетних граждан в возрасте от 14 до 18 лет в свободное от учебы время</t>
  </si>
  <si>
    <t>Приложение № 3</t>
  </si>
  <si>
    <t xml:space="preserve"> местного бюджета внутригородского муниципального образования города федерального значения Санкт-Петербурга</t>
  </si>
  <si>
    <t xml:space="preserve">Сумма    </t>
  </si>
  <si>
    <t>(тыс. руб.)</t>
  </si>
  <si>
    <t>2025 год</t>
  </si>
  <si>
    <t>10</t>
  </si>
  <si>
    <t>10.1</t>
  </si>
  <si>
    <t>УСЛОВНО УТВЕРЖДЕННЫЕ РАСХОДЫ</t>
  </si>
  <si>
    <t>Условно утвержденные расходы</t>
  </si>
  <si>
    <t>9999</t>
  </si>
  <si>
    <t>99999 99999</t>
  </si>
  <si>
    <t>999</t>
  </si>
  <si>
    <t>плановый период</t>
  </si>
  <si>
    <t>4.1.2</t>
  </si>
  <si>
    <t>4.1.2.1</t>
  </si>
  <si>
    <t>4.1.3</t>
  </si>
  <si>
    <t>4.1.3.1</t>
  </si>
  <si>
    <t>8.3.1</t>
  </si>
  <si>
    <t>8.3.1.1</t>
  </si>
  <si>
    <t>8.3.2</t>
  </si>
  <si>
    <t>8.3.2.1</t>
  </si>
  <si>
    <t>11</t>
  </si>
  <si>
    <t>11.1</t>
  </si>
  <si>
    <t>6.2</t>
  </si>
  <si>
    <t>6.2.1</t>
  </si>
  <si>
    <t>6.2.1.1</t>
  </si>
  <si>
    <t>6.2.2</t>
  </si>
  <si>
    <t>6.2.2.1</t>
  </si>
  <si>
    <t>6.2.3</t>
  </si>
  <si>
    <t>6.2.3.1</t>
  </si>
  <si>
    <t>6.2.4</t>
  </si>
  <si>
    <t>6.2.4.1</t>
  </si>
  <si>
    <t>7</t>
  </si>
  <si>
    <t>7.1</t>
  </si>
  <si>
    <t>7.1.1</t>
  </si>
  <si>
    <t>7.1.1.1</t>
  </si>
  <si>
    <t>7.1.2</t>
  </si>
  <si>
    <t>7.1.2.1</t>
  </si>
  <si>
    <t>7.1.3</t>
  </si>
  <si>
    <t>7.1.3.1</t>
  </si>
  <si>
    <t>10.1.1</t>
  </si>
  <si>
    <t>10.1.1.1</t>
  </si>
  <si>
    <t>11.1.1</t>
  </si>
  <si>
    <t>8.2</t>
  </si>
  <si>
    <t>8.2.1</t>
  </si>
  <si>
    <t>8.2.1.1</t>
  </si>
  <si>
    <t>8.3</t>
  </si>
  <si>
    <t>Другие вопросы в области охраны окружающей среды</t>
  </si>
  <si>
    <t>Расходы на реализацию муниципальной программы «Осуществление экологического просвещения, организация экологического воспитания и формирования экологической культуры в области обращения с твердыми коммунальными отходами»</t>
  </si>
  <si>
    <t>0600</t>
  </si>
  <si>
    <t>0605</t>
  </si>
  <si>
    <t>83000 00330</t>
  </si>
  <si>
    <t xml:space="preserve">                       Распределение бюджетных ассигнований</t>
  </si>
  <si>
    <t>ОХРАНА ОКРУЖАЮЩЕЙ СРЕДЫ</t>
  </si>
  <si>
    <t>Расходы на профессиональную подготовку, переподготовку и повышение квалификации муниципальных служащих</t>
  </si>
  <si>
    <t>4.1.4</t>
  </si>
  <si>
    <t>4.1.4.1</t>
  </si>
  <si>
    <t>4.1.5</t>
  </si>
  <si>
    <t>4.1.5.1</t>
  </si>
  <si>
    <t>Расходы на осуществление работ в сфере озеленения на территории муниципального образования, софинансируемые за счет средств местного бюджета</t>
  </si>
  <si>
    <t>79000 M2510</t>
  </si>
  <si>
    <t>79000 S2510</t>
  </si>
  <si>
    <t>Расходы на осуществление работ в сфере озеленения на территории муниципального образования за счет субсидии из бюджета  Санкт-Петербурга</t>
  </si>
  <si>
    <t>79000 MP002</t>
  </si>
  <si>
    <t>79000 SP002</t>
  </si>
  <si>
    <t>Расходы на осуществление работ в сфере озеленения на территории муниципального образования за счет субсидии из бюджета Санкт-Петербурга в рамках выполнения мероприятий программы «Петербургские дворы»</t>
  </si>
  <si>
    <t>Расходы на осуществление работ в сфере озеленения территории муниципального образования за счет местного бюджета в рамках выполнения мероприятий программы «Петербургские дворы»</t>
  </si>
  <si>
    <t>12</t>
  </si>
  <si>
    <t>ВСЕГО</t>
  </si>
  <si>
    <t>4.1.1.2</t>
  </si>
  <si>
    <t>Расходы на исполнение государственного полномочия по выплате денежных средств на содержание ребенка в семье опекуна и приемной семье за счет субвенции из бюджета Санкт-Петербурга</t>
  </si>
  <si>
    <t>Расходы на исполнение государственного полномочия по организации и осуществлению деятельности по опеке и попечительству за счет субвенции из бюджета Санкт-Петербурга</t>
  </si>
  <si>
    <t>Расходы на исполнение государственного полномочия по составлению протоколов об административных правонарушениях за счет средств субвенции из бюджета Санкт-Петербурга</t>
  </si>
  <si>
    <t>Расходы на исполнение государственного полномочия по выплате денежных средств на вознаграждение приемным родителям за счет субвенции из бюджета Санкт-Петербурга</t>
  </si>
  <si>
    <t>2026 год</t>
  </si>
  <si>
    <t>Расходы на реализацию муниципальной программы по проведению подготовки и обучения неработающего населения способам защиты и действиям в чрезвычайных ситуациях</t>
  </si>
  <si>
    <t>ПРОЕКТ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</si>
  <si>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</si>
  <si>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муниципальный округ Звездное на 2025 год и на плановый период 2026 и 2027 годов</t>
  </si>
  <si>
    <t xml:space="preserve">                                                                          М.А. Жданова</t>
  </si>
  <si>
    <t>2027 год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</si>
  <si>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</si>
  <si>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пожарная безопасность</t>
  </si>
  <si>
    <t>от 21 ноября 2024 года №5-2</t>
  </si>
  <si>
    <t>исполняющий полномочия председателя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</si>
</sst>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3" x14ac:knownFonts="1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i/>
      <sz val="9"/>
      <name val="Arial Cyr"/>
      <charset val="204"/>
    </font>
    <font>
      <b/>
      <i/>
      <sz val="9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i/>
      <sz val="8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8"/>
      <name val="Arial"/>
      <family val="2"/>
      <charset val="204"/>
    </font>
    <font>
      <sz val="8"/>
      <name val="Tahoma"/>
      <family val="2"/>
      <charset val="204"/>
    </font>
    <font>
      <i/>
      <sz val="8"/>
      <name val="Tahoma"/>
      <family val="2"/>
      <charset val="204"/>
    </font>
    <font>
      <sz val="12"/>
      <name val="Arial Cyr"/>
      <charset val="204"/>
    </font>
    <font>
      <sz val="7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 vertical="justify"/>
    </xf>
    <xf numFmtId="49" fontId="0" fillId="0" borderId="0" xfId="0" applyNumberFormat="1" applyAlignment="1">
      <alignment horizontal="center" vertical="justify"/>
    </xf>
    <xf numFmtId="0" fontId="0" fillId="0" borderId="0" xfId="0" applyAlignment="1">
      <alignment horizontal="left" vertical="justify" wrapText="1"/>
    </xf>
    <xf numFmtId="0" fontId="6" fillId="0" borderId="0" xfId="0" applyFont="1"/>
    <xf numFmtId="0" fontId="2" fillId="0" borderId="0" xfId="0" applyFont="1"/>
    <xf numFmtId="0" fontId="1" fillId="0" borderId="0" xfId="0" applyFont="1" applyAlignme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49" fontId="10" fillId="0" borderId="0" xfId="0" applyNumberFormat="1" applyFont="1" applyAlignment="1">
      <alignment horizontal="center" vertical="justify"/>
    </xf>
    <xf numFmtId="0" fontId="10" fillId="0" borderId="0" xfId="0" applyFont="1" applyAlignment="1">
      <alignment horizontal="left" vertical="justify" wrapText="1"/>
    </xf>
    <xf numFmtId="0" fontId="10" fillId="0" borderId="0" xfId="0" applyFont="1" applyAlignment="1">
      <alignment horizontal="center" vertical="justify"/>
    </xf>
    <xf numFmtId="49" fontId="11" fillId="0" borderId="3" xfId="0" applyNumberFormat="1" applyFont="1" applyBorder="1" applyAlignment="1">
      <alignment horizontal="center" vertical="justify"/>
    </xf>
    <xf numFmtId="0" fontId="11" fillId="0" borderId="3" xfId="0" applyFont="1" applyBorder="1" applyAlignment="1">
      <alignment horizontal="center" vertical="justify"/>
    </xf>
    <xf numFmtId="0" fontId="13" fillId="0" borderId="3" xfId="0" applyFont="1" applyBorder="1" applyAlignment="1">
      <alignment horizontal="center" vertical="justify"/>
    </xf>
    <xf numFmtId="49" fontId="13" fillId="0" borderId="3" xfId="0" applyNumberFormat="1" applyFont="1" applyBorder="1" applyAlignment="1">
      <alignment horizontal="center" vertical="justify"/>
    </xf>
    <xf numFmtId="0" fontId="13" fillId="0" borderId="3" xfId="0" applyFont="1" applyBorder="1" applyAlignment="1">
      <alignment horizontal="left" vertical="justify" wrapText="1"/>
    </xf>
    <xf numFmtId="49" fontId="15" fillId="0" borderId="3" xfId="0" applyNumberFormat="1" applyFont="1" applyBorder="1" applyAlignment="1">
      <alignment horizontal="center" vertical="justify"/>
    </xf>
    <xf numFmtId="164" fontId="10" fillId="0" borderId="0" xfId="0" applyNumberFormat="1" applyFont="1" applyAlignment="1">
      <alignment horizontal="right"/>
    </xf>
    <xf numFmtId="164" fontId="2" fillId="0" borderId="0" xfId="0" applyNumberFormat="1" applyFont="1"/>
    <xf numFmtId="164" fontId="6" fillId="0" borderId="0" xfId="0" applyNumberFormat="1" applyFont="1"/>
    <xf numFmtId="164" fontId="0" fillId="0" borderId="0" xfId="0" applyNumberFormat="1"/>
    <xf numFmtId="0" fontId="3" fillId="0" borderId="0" xfId="0" applyFont="1" applyAlignment="1">
      <alignment vertical="justify"/>
    </xf>
    <xf numFmtId="49" fontId="16" fillId="0" borderId="3" xfId="0" applyNumberFormat="1" applyFont="1" applyBorder="1" applyAlignment="1">
      <alignment horizontal="center" vertical="justify"/>
    </xf>
    <xf numFmtId="0" fontId="16" fillId="0" borderId="3" xfId="0" applyFont="1" applyBorder="1" applyAlignment="1">
      <alignment horizontal="center" vertical="justify"/>
    </xf>
    <xf numFmtId="0" fontId="11" fillId="0" borderId="3" xfId="0" applyFont="1" applyBorder="1" applyAlignment="1">
      <alignment horizontal="left" vertical="justify" wrapText="1"/>
    </xf>
    <xf numFmtId="0" fontId="18" fillId="0" borderId="3" xfId="0" applyFont="1" applyBorder="1" applyAlignment="1">
      <alignment horizontal="center" vertical="justify"/>
    </xf>
    <xf numFmtId="49" fontId="12" fillId="0" borderId="0" xfId="0" applyNumberFormat="1" applyFont="1" applyBorder="1" applyAlignment="1">
      <alignment horizontal="center" vertical="justify"/>
    </xf>
    <xf numFmtId="0" fontId="12" fillId="0" borderId="0" xfId="0" applyFont="1" applyBorder="1" applyAlignment="1">
      <alignment horizontal="center" vertical="justify"/>
    </xf>
    <xf numFmtId="164" fontId="12" fillId="0" borderId="0" xfId="0" applyNumberFormat="1" applyFont="1" applyBorder="1"/>
    <xf numFmtId="49" fontId="2" fillId="0" borderId="0" xfId="0" applyNumberFormat="1" applyFont="1"/>
    <xf numFmtId="49" fontId="6" fillId="0" borderId="0" xfId="0" applyNumberFormat="1" applyFont="1"/>
    <xf numFmtId="49" fontId="0" fillId="0" borderId="0" xfId="0" applyNumberFormat="1" applyFont="1" applyAlignment="1">
      <alignment horizontal="center" vertical="justify"/>
    </xf>
    <xf numFmtId="0" fontId="13" fillId="0" borderId="0" xfId="0" applyFont="1"/>
    <xf numFmtId="49" fontId="13" fillId="0" borderId="0" xfId="0" applyNumberFormat="1" applyFont="1"/>
    <xf numFmtId="164" fontId="13" fillId="0" borderId="0" xfId="0" applyNumberFormat="1" applyFont="1"/>
    <xf numFmtId="0" fontId="12" fillId="0" borderId="0" xfId="0" applyFont="1" applyAlignment="1"/>
    <xf numFmtId="164" fontId="19" fillId="0" borderId="0" xfId="0" applyNumberFormat="1" applyFont="1" applyAlignment="1">
      <alignment horizontal="right"/>
    </xf>
    <xf numFmtId="49" fontId="11" fillId="0" borderId="10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justify"/>
    </xf>
    <xf numFmtId="49" fontId="11" fillId="0" borderId="11" xfId="0" applyNumberFormat="1" applyFont="1" applyBorder="1" applyAlignment="1">
      <alignment horizontal="center" vertical="justify" wrapText="1"/>
    </xf>
    <xf numFmtId="49" fontId="11" fillId="0" borderId="12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justify"/>
    </xf>
    <xf numFmtId="49" fontId="11" fillId="0" borderId="7" xfId="0" applyNumberFormat="1" applyFont="1" applyBorder="1" applyAlignment="1">
      <alignment horizontal="center" vertical="justify" wrapText="1"/>
    </xf>
    <xf numFmtId="49" fontId="11" fillId="0" borderId="7" xfId="0" applyNumberFormat="1" applyFont="1" applyBorder="1" applyAlignment="1">
      <alignment horizontal="center" vertical="center" wrapText="1"/>
    </xf>
    <xf numFmtId="164" fontId="19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left" wrapText="1"/>
    </xf>
    <xf numFmtId="0" fontId="11" fillId="0" borderId="3" xfId="0" applyNumberFormat="1" applyFont="1" applyFill="1" applyBorder="1" applyAlignment="1">
      <alignment horizontal="left" wrapText="1"/>
    </xf>
    <xf numFmtId="164" fontId="19" fillId="0" borderId="3" xfId="0" applyNumberFormat="1" applyFont="1" applyBorder="1" applyAlignment="1">
      <alignment horizontal="center" vertical="center" wrapText="1"/>
    </xf>
    <xf numFmtId="164" fontId="13" fillId="0" borderId="3" xfId="0" applyNumberFormat="1" applyFont="1" applyBorder="1" applyAlignment="1">
      <alignment vertical="justify"/>
    </xf>
    <xf numFmtId="164" fontId="11" fillId="0" borderId="3" xfId="0" applyNumberFormat="1" applyFont="1" applyBorder="1"/>
    <xf numFmtId="164" fontId="16" fillId="0" borderId="3" xfId="0" applyNumberFormat="1" applyFont="1" applyBorder="1"/>
    <xf numFmtId="164" fontId="13" fillId="0" borderId="3" xfId="0" applyNumberFormat="1" applyFont="1" applyBorder="1"/>
    <xf numFmtId="164" fontId="13" fillId="0" borderId="3" xfId="0" applyNumberFormat="1" applyFont="1" applyBorder="1" applyAlignment="1">
      <alignment horizontal="right"/>
    </xf>
    <xf numFmtId="164" fontId="11" fillId="0" borderId="3" xfId="0" applyNumberFormat="1" applyFont="1" applyBorder="1" applyAlignment="1">
      <alignment horizontal="right"/>
    </xf>
    <xf numFmtId="49" fontId="16" fillId="0" borderId="3" xfId="0" applyNumberFormat="1" applyFont="1" applyBorder="1" applyAlignment="1">
      <alignment horizontal="right" vertical="justify"/>
    </xf>
    <xf numFmtId="49" fontId="11" fillId="0" borderId="9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justify"/>
    </xf>
    <xf numFmtId="49" fontId="11" fillId="0" borderId="0" xfId="0" applyNumberFormat="1" applyFont="1" applyBorder="1" applyAlignment="1">
      <alignment horizontal="center" vertical="justify" wrapText="1"/>
    </xf>
    <xf numFmtId="49" fontId="11" fillId="0" borderId="6" xfId="0" applyNumberFormat="1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justify"/>
    </xf>
    <xf numFmtId="49" fontId="18" fillId="0" borderId="3" xfId="0" applyNumberFormat="1" applyFont="1" applyBorder="1" applyAlignment="1">
      <alignment horizontal="center" vertical="justify"/>
    </xf>
    <xf numFmtId="0" fontId="11" fillId="0" borderId="3" xfId="0" applyFont="1" applyFill="1" applyBorder="1" applyAlignment="1">
      <alignment vertical="top" wrapText="1"/>
    </xf>
    <xf numFmtId="164" fontId="12" fillId="0" borderId="3" xfId="0" applyNumberFormat="1" applyFont="1" applyBorder="1"/>
    <xf numFmtId="49" fontId="1" fillId="0" borderId="0" xfId="0" applyNumberFormat="1" applyFont="1" applyAlignment="1">
      <alignment horizontal="center" vertical="justify"/>
    </xf>
    <xf numFmtId="49" fontId="12" fillId="0" borderId="3" xfId="0" applyNumberFormat="1" applyFont="1" applyBorder="1" applyAlignment="1">
      <alignment horizontal="center" vertical="justify"/>
    </xf>
    <xf numFmtId="0" fontId="12" fillId="0" borderId="3" xfId="0" applyFont="1" applyBorder="1" applyAlignment="1">
      <alignment horizontal="center" vertical="justify"/>
    </xf>
    <xf numFmtId="0" fontId="16" fillId="0" borderId="3" xfId="0" applyFont="1" applyBorder="1" applyAlignment="1">
      <alignment horizontal="left" vertical="justify" wrapText="1"/>
    </xf>
    <xf numFmtId="0" fontId="13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justify"/>
    </xf>
    <xf numFmtId="0" fontId="17" fillId="0" borderId="3" xfId="0" applyFont="1" applyBorder="1" applyAlignment="1">
      <alignment horizontal="center" vertical="justify"/>
    </xf>
    <xf numFmtId="49" fontId="13" fillId="0" borderId="3" xfId="0" applyNumberFormat="1" applyFont="1" applyBorder="1" applyAlignment="1">
      <alignment horizontal="center"/>
    </xf>
    <xf numFmtId="49" fontId="11" fillId="0" borderId="3" xfId="0" applyNumberFormat="1" applyFont="1" applyBorder="1" applyAlignment="1">
      <alignment horizontal="center"/>
    </xf>
    <xf numFmtId="49" fontId="19" fillId="0" borderId="3" xfId="0" applyNumberFormat="1" applyFont="1" applyBorder="1" applyAlignment="1">
      <alignment horizontal="center" vertical="justify"/>
    </xf>
    <xf numFmtId="0" fontId="11" fillId="0" borderId="4" xfId="0" applyFont="1" applyBorder="1" applyAlignment="1">
      <alignment horizontal="center" vertical="justify"/>
    </xf>
    <xf numFmtId="0" fontId="19" fillId="0" borderId="3" xfId="0" applyFont="1" applyBorder="1" applyAlignment="1">
      <alignment horizontal="left" vertical="center" wrapText="1" readingOrder="1"/>
    </xf>
    <xf numFmtId="0" fontId="21" fillId="0" borderId="0" xfId="0" applyFont="1" applyAlignment="1">
      <alignment horizontal="left" vertical="justify" wrapText="1"/>
    </xf>
    <xf numFmtId="0" fontId="20" fillId="0" borderId="4" xfId="0" applyFont="1" applyBorder="1" applyAlignment="1">
      <alignment horizontal="left" wrapText="1"/>
    </xf>
    <xf numFmtId="0" fontId="20" fillId="0" borderId="4" xfId="0" applyFont="1" applyBorder="1" applyAlignment="1">
      <alignment horizontal="center"/>
    </xf>
    <xf numFmtId="49" fontId="19" fillId="0" borderId="3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164" fontId="19" fillId="0" borderId="3" xfId="0" applyNumberFormat="1" applyFont="1" applyBorder="1" applyAlignment="1"/>
    <xf numFmtId="164" fontId="11" fillId="0" borderId="3" xfId="0" applyNumberFormat="1" applyFont="1" applyBorder="1" applyAlignment="1"/>
    <xf numFmtId="49" fontId="22" fillId="0" borderId="1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justify"/>
    </xf>
    <xf numFmtId="164" fontId="6" fillId="0" borderId="3" xfId="0" applyNumberFormat="1" applyFont="1" applyBorder="1"/>
    <xf numFmtId="164" fontId="18" fillId="0" borderId="3" xfId="0" applyNumberFormat="1" applyFont="1" applyBorder="1"/>
    <xf numFmtId="0" fontId="13" fillId="0" borderId="0" xfId="0" applyFont="1" applyAlignment="1">
      <alignment horizontal="left"/>
    </xf>
    <xf numFmtId="49" fontId="13" fillId="0" borderId="0" xfId="0" applyNumberFormat="1" applyFont="1" applyAlignment="1">
      <alignment vertical="justify"/>
    </xf>
    <xf numFmtId="0" fontId="13" fillId="0" borderId="0" xfId="0" applyFont="1" applyAlignment="1"/>
    <xf numFmtId="49" fontId="0" fillId="0" borderId="0" xfId="0" applyNumberFormat="1" applyFont="1" applyAlignment="1">
      <alignment horizontal="right" vertical="justify"/>
    </xf>
    <xf numFmtId="0" fontId="0" fillId="0" borderId="0" xfId="0" applyFont="1" applyAlignment="1">
      <alignment horizontal="right"/>
    </xf>
    <xf numFmtId="49" fontId="0" fillId="0" borderId="0" xfId="0" applyNumberFormat="1" applyAlignment="1">
      <alignment horizontal="center" vertical="justify"/>
    </xf>
    <xf numFmtId="0" fontId="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 vertical="justify" wrapText="1"/>
    </xf>
    <xf numFmtId="164" fontId="11" fillId="0" borderId="5" xfId="0" applyNumberFormat="1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164" fontId="11" fillId="0" borderId="8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left" vertical="justify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0"/>
  <sheetViews>
    <sheetView tabSelected="1" topLeftCell="A114" zoomScale="140" zoomScaleNormal="140" workbookViewId="0">
      <selection activeCell="A127" sqref="A127:G127"/>
    </sheetView>
  </sheetViews>
  <sheetFormatPr defaultRowHeight="12.75" x14ac:dyDescent="0.2"/>
  <cols>
    <col min="1" max="1" width="7.28515625" style="6" customWidth="1"/>
    <col min="2" max="2" width="39" style="7" customWidth="1"/>
    <col min="3" max="3" width="6" style="5" hidden="1" customWidth="1"/>
    <col min="4" max="4" width="7" style="38" customWidth="1"/>
    <col min="5" max="5" width="10.7109375" style="6" customWidth="1"/>
    <col min="6" max="6" width="7.140625" style="6" customWidth="1"/>
    <col min="7" max="7" width="9.85546875" style="27" customWidth="1"/>
    <col min="9" max="9" width="8.5703125" customWidth="1"/>
  </cols>
  <sheetData>
    <row r="1" spans="1:9" ht="15" x14ac:dyDescent="0.2">
      <c r="A1" s="77"/>
      <c r="B1" s="90"/>
      <c r="D1" s="98"/>
      <c r="G1" s="104" t="s">
        <v>193</v>
      </c>
      <c r="H1" s="105"/>
      <c r="I1" s="105"/>
    </row>
    <row r="2" spans="1:9" ht="15.75" customHeight="1" x14ac:dyDescent="0.2">
      <c r="A2" s="114" t="s">
        <v>269</v>
      </c>
      <c r="B2" s="114"/>
      <c r="G2" s="104" t="s">
        <v>181</v>
      </c>
      <c r="H2" s="105"/>
      <c r="I2" s="105"/>
    </row>
    <row r="3" spans="1:9" ht="13.5" customHeight="1" x14ac:dyDescent="0.2">
      <c r="G3" s="104" t="s">
        <v>182</v>
      </c>
      <c r="H3" s="105"/>
      <c r="I3" s="105"/>
    </row>
    <row r="4" spans="1:9" x14ac:dyDescent="0.2">
      <c r="G4" s="106" t="s">
        <v>276</v>
      </c>
      <c r="H4" s="107"/>
      <c r="I4" s="107"/>
    </row>
    <row r="5" spans="1:9" x14ac:dyDescent="0.2">
      <c r="B5" s="110" t="s">
        <v>245</v>
      </c>
      <c r="C5" s="110"/>
      <c r="D5" s="110"/>
      <c r="E5" s="110"/>
      <c r="F5" s="110"/>
    </row>
    <row r="6" spans="1:9" s="1" customFormat="1" x14ac:dyDescent="0.2">
      <c r="A6" s="108" t="s">
        <v>180</v>
      </c>
      <c r="B6" s="109"/>
      <c r="C6" s="109"/>
      <c r="D6" s="109"/>
      <c r="E6" s="109"/>
      <c r="F6" s="109"/>
      <c r="G6" s="109"/>
    </row>
    <row r="7" spans="1:9" s="1" customFormat="1" x14ac:dyDescent="0.2">
      <c r="A7" s="42" t="s">
        <v>194</v>
      </c>
      <c r="B7" s="42"/>
      <c r="C7" s="42"/>
      <c r="D7" s="42"/>
      <c r="E7" s="42"/>
      <c r="F7" s="42"/>
      <c r="G7" s="42"/>
      <c r="H7" s="42"/>
    </row>
    <row r="8" spans="1:9" s="10" customFormat="1" x14ac:dyDescent="0.2">
      <c r="A8" s="108" t="s">
        <v>271</v>
      </c>
      <c r="B8" s="108"/>
      <c r="C8" s="108"/>
      <c r="D8" s="108"/>
      <c r="E8" s="108"/>
      <c r="F8" s="108"/>
      <c r="G8" s="108"/>
    </row>
    <row r="9" spans="1:9" x14ac:dyDescent="0.2">
      <c r="A9" s="15"/>
      <c r="B9" s="16"/>
      <c r="C9" s="17"/>
      <c r="D9" s="15" t="s">
        <v>1</v>
      </c>
      <c r="E9" s="15"/>
      <c r="F9" s="15"/>
      <c r="G9" s="24"/>
      <c r="I9" s="43" t="s">
        <v>196</v>
      </c>
    </row>
    <row r="10" spans="1:9" ht="48.75" customHeight="1" x14ac:dyDescent="0.2">
      <c r="A10" s="44" t="s">
        <v>95</v>
      </c>
      <c r="B10" s="52" t="s">
        <v>0</v>
      </c>
      <c r="C10" s="45"/>
      <c r="D10" s="46" t="s">
        <v>96</v>
      </c>
      <c r="E10" s="54" t="s">
        <v>97</v>
      </c>
      <c r="F10" s="97" t="s">
        <v>98</v>
      </c>
      <c r="G10" s="111" t="s">
        <v>195</v>
      </c>
      <c r="H10" s="112"/>
      <c r="I10" s="113"/>
    </row>
    <row r="11" spans="1:9" ht="19.5" customHeight="1" x14ac:dyDescent="0.2">
      <c r="A11" s="66"/>
      <c r="B11" s="67"/>
      <c r="C11" s="68"/>
      <c r="D11" s="69"/>
      <c r="E11" s="70"/>
      <c r="F11" s="71"/>
      <c r="G11" s="72"/>
      <c r="H11" s="112" t="s">
        <v>205</v>
      </c>
      <c r="I11" s="113"/>
    </row>
    <row r="12" spans="1:9" ht="15.75" customHeight="1" x14ac:dyDescent="0.2">
      <c r="A12" s="47"/>
      <c r="B12" s="53"/>
      <c r="C12" s="48"/>
      <c r="D12" s="49"/>
      <c r="E12" s="55"/>
      <c r="F12" s="50"/>
      <c r="G12" s="51" t="s">
        <v>197</v>
      </c>
      <c r="H12" s="58" t="s">
        <v>267</v>
      </c>
      <c r="I12" s="58" t="s">
        <v>273</v>
      </c>
    </row>
    <row r="13" spans="1:9" s="4" customFormat="1" ht="12" x14ac:dyDescent="0.2">
      <c r="A13" s="78" t="s">
        <v>52</v>
      </c>
      <c r="B13" s="22" t="s">
        <v>3</v>
      </c>
      <c r="C13" s="79">
        <v>900</v>
      </c>
      <c r="D13" s="21" t="s">
        <v>10</v>
      </c>
      <c r="E13" s="18"/>
      <c r="F13" s="18"/>
      <c r="G13" s="62">
        <f>G14+G17+G27+G44+G47+G41</f>
        <v>58360.3</v>
      </c>
      <c r="H13" s="62">
        <f t="shared" ref="H13:I13" si="0">H14+H17+H27+H44+H47+H41</f>
        <v>60443.899999999987</v>
      </c>
      <c r="I13" s="62">
        <f t="shared" si="0"/>
        <v>62519</v>
      </c>
    </row>
    <row r="14" spans="1:9" s="28" customFormat="1" ht="36.75" customHeight="1" x14ac:dyDescent="0.2">
      <c r="A14" s="21" t="s">
        <v>2</v>
      </c>
      <c r="B14" s="22" t="s">
        <v>49</v>
      </c>
      <c r="C14" s="20">
        <v>900</v>
      </c>
      <c r="D14" s="21" t="s">
        <v>6</v>
      </c>
      <c r="E14" s="21"/>
      <c r="F14" s="21"/>
      <c r="G14" s="59">
        <f>G15</f>
        <v>2500.1</v>
      </c>
      <c r="H14" s="59">
        <f t="shared" ref="H14:I15" si="1">H15</f>
        <v>2598.6999999999998</v>
      </c>
      <c r="I14" s="59">
        <f t="shared" si="1"/>
        <v>2699.7</v>
      </c>
    </row>
    <row r="15" spans="1:9" s="9" customFormat="1" ht="13.5" customHeight="1" x14ac:dyDescent="0.2">
      <c r="A15" s="18" t="s">
        <v>4</v>
      </c>
      <c r="B15" s="31" t="s">
        <v>7</v>
      </c>
      <c r="C15" s="19">
        <v>900</v>
      </c>
      <c r="D15" s="18" t="s">
        <v>6</v>
      </c>
      <c r="E15" s="18" t="s">
        <v>129</v>
      </c>
      <c r="F15" s="18"/>
      <c r="G15" s="60">
        <f>G16</f>
        <v>2500.1</v>
      </c>
      <c r="H15" s="60">
        <f t="shared" si="1"/>
        <v>2598.6999999999998</v>
      </c>
      <c r="I15" s="60">
        <f t="shared" si="1"/>
        <v>2699.7</v>
      </c>
    </row>
    <row r="16" spans="1:9" s="9" customFormat="1" ht="56.65" customHeight="1" x14ac:dyDescent="0.2">
      <c r="A16" s="29" t="s">
        <v>5</v>
      </c>
      <c r="B16" s="80" t="s">
        <v>99</v>
      </c>
      <c r="C16" s="30">
        <v>900</v>
      </c>
      <c r="D16" s="18" t="s">
        <v>6</v>
      </c>
      <c r="E16" s="29" t="s">
        <v>129</v>
      </c>
      <c r="F16" s="29" t="s">
        <v>100</v>
      </c>
      <c r="G16" s="61">
        <v>2500.1</v>
      </c>
      <c r="H16" s="61">
        <v>2598.6999999999998</v>
      </c>
      <c r="I16" s="61">
        <v>2699.7</v>
      </c>
    </row>
    <row r="17" spans="1:9" s="11" customFormat="1" ht="47.25" customHeight="1" x14ac:dyDescent="0.2">
      <c r="A17" s="21" t="s">
        <v>53</v>
      </c>
      <c r="B17" s="22" t="s">
        <v>50</v>
      </c>
      <c r="C17" s="20">
        <v>900</v>
      </c>
      <c r="D17" s="21" t="s">
        <v>8</v>
      </c>
      <c r="E17" s="21"/>
      <c r="F17" s="21"/>
      <c r="G17" s="62">
        <f>G18+G23</f>
        <v>9833.4</v>
      </c>
      <c r="H17" s="62">
        <f t="shared" ref="H17:I17" si="2">H18+H23</f>
        <v>10214.5</v>
      </c>
      <c r="I17" s="62">
        <f t="shared" si="2"/>
        <v>10605.9</v>
      </c>
    </row>
    <row r="18" spans="1:9" s="11" customFormat="1" ht="22.5" customHeight="1" x14ac:dyDescent="0.2">
      <c r="A18" s="18" t="s">
        <v>54</v>
      </c>
      <c r="B18" s="31" t="s">
        <v>9</v>
      </c>
      <c r="C18" s="19">
        <v>900</v>
      </c>
      <c r="D18" s="18" t="s">
        <v>8</v>
      </c>
      <c r="E18" s="18" t="s">
        <v>130</v>
      </c>
      <c r="F18" s="18"/>
      <c r="G18" s="60">
        <f>G19+G21</f>
        <v>2465.3000000000002</v>
      </c>
      <c r="H18" s="60">
        <f t="shared" ref="H18:I18" si="3">H19+H21</f>
        <v>2562.3999999999996</v>
      </c>
      <c r="I18" s="60">
        <f t="shared" si="3"/>
        <v>2661.9</v>
      </c>
    </row>
    <row r="19" spans="1:9" s="11" customFormat="1" ht="22.5" customHeight="1" x14ac:dyDescent="0.2">
      <c r="A19" s="18" t="s">
        <v>55</v>
      </c>
      <c r="B19" s="31" t="s">
        <v>34</v>
      </c>
      <c r="C19" s="19"/>
      <c r="D19" s="18" t="s">
        <v>8</v>
      </c>
      <c r="E19" s="18" t="s">
        <v>131</v>
      </c>
      <c r="F19" s="18"/>
      <c r="G19" s="60">
        <f>G20</f>
        <v>2053.8000000000002</v>
      </c>
      <c r="H19" s="60">
        <f t="shared" ref="H19:I19" si="4">H20</f>
        <v>2134.6999999999998</v>
      </c>
      <c r="I19" s="60">
        <f t="shared" si="4"/>
        <v>2217.6</v>
      </c>
    </row>
    <row r="20" spans="1:9" s="14" customFormat="1" ht="55.5" customHeight="1" x14ac:dyDescent="0.2">
      <c r="A20" s="29" t="s">
        <v>56</v>
      </c>
      <c r="B20" s="80" t="s">
        <v>99</v>
      </c>
      <c r="C20" s="30">
        <v>900</v>
      </c>
      <c r="D20" s="18" t="s">
        <v>8</v>
      </c>
      <c r="E20" s="29" t="s">
        <v>131</v>
      </c>
      <c r="F20" s="29" t="s">
        <v>100</v>
      </c>
      <c r="G20" s="61">
        <v>2053.8000000000002</v>
      </c>
      <c r="H20" s="61">
        <v>2134.6999999999998</v>
      </c>
      <c r="I20" s="61">
        <v>2217.6</v>
      </c>
    </row>
    <row r="21" spans="1:9" s="11" customFormat="1" ht="33.6" customHeight="1" x14ac:dyDescent="0.2">
      <c r="A21" s="18" t="s">
        <v>57</v>
      </c>
      <c r="B21" s="31" t="s">
        <v>47</v>
      </c>
      <c r="C21" s="19"/>
      <c r="D21" s="18" t="s">
        <v>8</v>
      </c>
      <c r="E21" s="18" t="s">
        <v>132</v>
      </c>
      <c r="F21" s="18"/>
      <c r="G21" s="60">
        <f>G22</f>
        <v>411.5</v>
      </c>
      <c r="H21" s="60">
        <f>H22</f>
        <v>427.7</v>
      </c>
      <c r="I21" s="60">
        <f>I22</f>
        <v>444.3</v>
      </c>
    </row>
    <row r="22" spans="1:9" s="14" customFormat="1" ht="58.5" customHeight="1" x14ac:dyDescent="0.2">
      <c r="A22" s="29" t="s">
        <v>58</v>
      </c>
      <c r="B22" s="80" t="s">
        <v>99</v>
      </c>
      <c r="C22" s="30">
        <v>900</v>
      </c>
      <c r="D22" s="18" t="s">
        <v>8</v>
      </c>
      <c r="E22" s="29" t="s">
        <v>132</v>
      </c>
      <c r="F22" s="29" t="s">
        <v>100</v>
      </c>
      <c r="G22" s="61">
        <v>411.5</v>
      </c>
      <c r="H22" s="61">
        <v>427.7</v>
      </c>
      <c r="I22" s="61">
        <v>444.3</v>
      </c>
    </row>
    <row r="23" spans="1:9" s="9" customFormat="1" ht="22.5" x14ac:dyDescent="0.2">
      <c r="A23" s="18" t="s">
        <v>59</v>
      </c>
      <c r="B23" s="31" t="s">
        <v>35</v>
      </c>
      <c r="C23" s="19">
        <v>900</v>
      </c>
      <c r="D23" s="18" t="s">
        <v>8</v>
      </c>
      <c r="E23" s="18" t="s">
        <v>133</v>
      </c>
      <c r="F23" s="18"/>
      <c r="G23" s="60">
        <f>G24++G25+G26</f>
        <v>7368.0999999999995</v>
      </c>
      <c r="H23" s="60">
        <f t="shared" ref="H23:I23" si="5">H24++H25+H26</f>
        <v>7652.1</v>
      </c>
      <c r="I23" s="60">
        <f t="shared" si="5"/>
        <v>7944</v>
      </c>
    </row>
    <row r="24" spans="1:9" s="8" customFormat="1" ht="56.25" x14ac:dyDescent="0.2">
      <c r="A24" s="29" t="s">
        <v>60</v>
      </c>
      <c r="B24" s="80" t="s">
        <v>99</v>
      </c>
      <c r="C24" s="30"/>
      <c r="D24" s="18" t="s">
        <v>8</v>
      </c>
      <c r="E24" s="29" t="s">
        <v>133</v>
      </c>
      <c r="F24" s="29" t="s">
        <v>100</v>
      </c>
      <c r="G24" s="61">
        <v>6428.9</v>
      </c>
      <c r="H24" s="61">
        <v>6682.1</v>
      </c>
      <c r="I24" s="61">
        <v>6942</v>
      </c>
    </row>
    <row r="25" spans="1:9" s="9" customFormat="1" ht="22.5" customHeight="1" x14ac:dyDescent="0.2">
      <c r="A25" s="29" t="s">
        <v>61</v>
      </c>
      <c r="B25" s="80" t="s">
        <v>185</v>
      </c>
      <c r="C25" s="30">
        <v>900</v>
      </c>
      <c r="D25" s="18" t="s">
        <v>8</v>
      </c>
      <c r="E25" s="29" t="s">
        <v>133</v>
      </c>
      <c r="F25" s="29" t="s">
        <v>104</v>
      </c>
      <c r="G25" s="61">
        <v>789.2</v>
      </c>
      <c r="H25" s="61">
        <v>820</v>
      </c>
      <c r="I25" s="61">
        <v>852</v>
      </c>
    </row>
    <row r="26" spans="1:9" s="9" customFormat="1" ht="11.25" customHeight="1" x14ac:dyDescent="0.2">
      <c r="A26" s="29" t="s">
        <v>62</v>
      </c>
      <c r="B26" s="80" t="s">
        <v>105</v>
      </c>
      <c r="C26" s="30"/>
      <c r="D26" s="18" t="s">
        <v>8</v>
      </c>
      <c r="E26" s="29" t="s">
        <v>133</v>
      </c>
      <c r="F26" s="29" t="s">
        <v>106</v>
      </c>
      <c r="G26" s="61">
        <v>150</v>
      </c>
      <c r="H26" s="61">
        <v>150</v>
      </c>
      <c r="I26" s="61">
        <v>150</v>
      </c>
    </row>
    <row r="27" spans="1:9" s="9" customFormat="1" ht="47.45" customHeight="1" x14ac:dyDescent="0.2">
      <c r="A27" s="21" t="s">
        <v>63</v>
      </c>
      <c r="B27" s="22" t="s">
        <v>270</v>
      </c>
      <c r="C27" s="20">
        <v>948</v>
      </c>
      <c r="D27" s="21" t="s">
        <v>14</v>
      </c>
      <c r="E27" s="21"/>
      <c r="F27" s="21"/>
      <c r="G27" s="62">
        <f>G28+G30+G36+G38</f>
        <v>45848.3</v>
      </c>
      <c r="H27" s="62">
        <f t="shared" ref="H27" si="6">H28+H30+H36+H38</f>
        <v>47450.099999999991</v>
      </c>
      <c r="I27" s="62">
        <f>I28+I30+I36+I38</f>
        <v>49030.8</v>
      </c>
    </row>
    <row r="28" spans="1:9" s="9" customFormat="1" ht="11.25" customHeight="1" x14ac:dyDescent="0.2">
      <c r="A28" s="18" t="s">
        <v>64</v>
      </c>
      <c r="B28" s="31" t="s">
        <v>43</v>
      </c>
      <c r="C28" s="19"/>
      <c r="D28" s="18" t="s">
        <v>14</v>
      </c>
      <c r="E28" s="18" t="s">
        <v>134</v>
      </c>
      <c r="F28" s="18"/>
      <c r="G28" s="60">
        <f>G29</f>
        <v>2500.1</v>
      </c>
      <c r="H28" s="60">
        <f t="shared" ref="H28:I28" si="7">H29</f>
        <v>2598.6999999999998</v>
      </c>
      <c r="I28" s="60">
        <f t="shared" si="7"/>
        <v>2699.7</v>
      </c>
    </row>
    <row r="29" spans="1:9" s="8" customFormat="1" ht="57" customHeight="1" x14ac:dyDescent="0.2">
      <c r="A29" s="29" t="s">
        <v>65</v>
      </c>
      <c r="B29" s="80" t="s">
        <v>99</v>
      </c>
      <c r="C29" s="30"/>
      <c r="D29" s="18" t="s">
        <v>14</v>
      </c>
      <c r="E29" s="29" t="s">
        <v>134</v>
      </c>
      <c r="F29" s="29" t="s">
        <v>100</v>
      </c>
      <c r="G29" s="61">
        <f>G16</f>
        <v>2500.1</v>
      </c>
      <c r="H29" s="61">
        <f t="shared" ref="H29" si="8">H16</f>
        <v>2598.6999999999998</v>
      </c>
      <c r="I29" s="61">
        <f>I16</f>
        <v>2699.7</v>
      </c>
    </row>
    <row r="30" spans="1:9" s="9" customFormat="1" ht="11.25" customHeight="1" x14ac:dyDescent="0.2">
      <c r="A30" s="18" t="s">
        <v>66</v>
      </c>
      <c r="B30" s="31" t="s">
        <v>44</v>
      </c>
      <c r="C30" s="19">
        <v>948</v>
      </c>
      <c r="D30" s="18" t="s">
        <v>14</v>
      </c>
      <c r="E30" s="18" t="s">
        <v>135</v>
      </c>
      <c r="F30" s="18"/>
      <c r="G30" s="60">
        <f>G31</f>
        <v>35143.9</v>
      </c>
      <c r="H30" s="60">
        <f t="shared" ref="H30:I30" si="9">H31</f>
        <v>36324.199999999997</v>
      </c>
      <c r="I30" s="60">
        <f t="shared" si="9"/>
        <v>37472.400000000001</v>
      </c>
    </row>
    <row r="31" spans="1:9" s="9" customFormat="1" ht="34.5" customHeight="1" x14ac:dyDescent="0.2">
      <c r="A31" s="18" t="s">
        <v>67</v>
      </c>
      <c r="B31" s="31" t="s">
        <v>36</v>
      </c>
      <c r="C31" s="19"/>
      <c r="D31" s="18" t="s">
        <v>14</v>
      </c>
      <c r="E31" s="18" t="s">
        <v>136</v>
      </c>
      <c r="F31" s="18"/>
      <c r="G31" s="60">
        <f>G32+G33+G35</f>
        <v>35143.9</v>
      </c>
      <c r="H31" s="60">
        <f t="shared" ref="H31:I31" si="10">H32+H33+H35</f>
        <v>36324.199999999997</v>
      </c>
      <c r="I31" s="60">
        <f t="shared" si="10"/>
        <v>37472.400000000001</v>
      </c>
    </row>
    <row r="32" spans="1:9" s="8" customFormat="1" ht="55.7" customHeight="1" x14ac:dyDescent="0.2">
      <c r="A32" s="29" t="s">
        <v>68</v>
      </c>
      <c r="B32" s="80" t="s">
        <v>99</v>
      </c>
      <c r="C32" s="30"/>
      <c r="D32" s="18" t="s">
        <v>14</v>
      </c>
      <c r="E32" s="29" t="s">
        <v>136</v>
      </c>
      <c r="F32" s="29" t="s">
        <v>100</v>
      </c>
      <c r="G32" s="61">
        <v>31580.1</v>
      </c>
      <c r="H32" s="61">
        <v>32754.5</v>
      </c>
      <c r="I32" s="61">
        <v>33959.800000000003</v>
      </c>
    </row>
    <row r="33" spans="1:9" s="8" customFormat="1" ht="22.5" customHeight="1" x14ac:dyDescent="0.2">
      <c r="A33" s="29" t="s">
        <v>69</v>
      </c>
      <c r="B33" s="80" t="s">
        <v>185</v>
      </c>
      <c r="C33" s="30"/>
      <c r="D33" s="18" t="s">
        <v>14</v>
      </c>
      <c r="E33" s="29" t="s">
        <v>136</v>
      </c>
      <c r="F33" s="29" t="s">
        <v>104</v>
      </c>
      <c r="G33" s="61">
        <v>3553.8</v>
      </c>
      <c r="H33" s="61">
        <v>3559.2</v>
      </c>
      <c r="I33" s="61">
        <v>3501.6</v>
      </c>
    </row>
    <row r="34" spans="1:9" s="8" customFormat="1" ht="14.85" hidden="1" customHeight="1" x14ac:dyDescent="0.2">
      <c r="A34" s="29" t="s">
        <v>70</v>
      </c>
      <c r="B34" s="80" t="s">
        <v>101</v>
      </c>
      <c r="C34" s="30"/>
      <c r="D34" s="18" t="s">
        <v>14</v>
      </c>
      <c r="E34" s="29" t="s">
        <v>136</v>
      </c>
      <c r="F34" s="29" t="s">
        <v>102</v>
      </c>
      <c r="G34" s="61">
        <v>0</v>
      </c>
      <c r="H34" s="61">
        <v>0</v>
      </c>
      <c r="I34" s="61">
        <v>0</v>
      </c>
    </row>
    <row r="35" spans="1:9" s="8" customFormat="1" ht="13.5" customHeight="1" x14ac:dyDescent="0.2">
      <c r="A35" s="29" t="s">
        <v>70</v>
      </c>
      <c r="B35" s="80" t="s">
        <v>105</v>
      </c>
      <c r="C35" s="30"/>
      <c r="D35" s="18" t="s">
        <v>14</v>
      </c>
      <c r="E35" s="29" t="s">
        <v>136</v>
      </c>
      <c r="F35" s="29" t="s">
        <v>106</v>
      </c>
      <c r="G35" s="61">
        <v>10</v>
      </c>
      <c r="H35" s="61">
        <v>10.5</v>
      </c>
      <c r="I35" s="61">
        <v>11</v>
      </c>
    </row>
    <row r="36" spans="1:9" s="9" customFormat="1" ht="45.2" hidden="1" customHeight="1" x14ac:dyDescent="0.2">
      <c r="A36" s="18" t="s">
        <v>71</v>
      </c>
      <c r="B36" s="31" t="s">
        <v>109</v>
      </c>
      <c r="C36" s="19"/>
      <c r="D36" s="18" t="s">
        <v>14</v>
      </c>
      <c r="E36" s="18" t="s">
        <v>159</v>
      </c>
      <c r="F36" s="18"/>
      <c r="G36" s="60">
        <f>G37</f>
        <v>0</v>
      </c>
      <c r="H36" s="60">
        <f t="shared" ref="H36:I36" si="11">H37</f>
        <v>0</v>
      </c>
      <c r="I36" s="60">
        <f t="shared" si="11"/>
        <v>0</v>
      </c>
    </row>
    <row r="37" spans="1:9" s="8" customFormat="1" ht="19.899999999999999" hidden="1" customHeight="1" x14ac:dyDescent="0.2">
      <c r="A37" s="29" t="s">
        <v>72</v>
      </c>
      <c r="B37" s="80" t="s">
        <v>103</v>
      </c>
      <c r="C37" s="30"/>
      <c r="D37" s="18" t="s">
        <v>14</v>
      </c>
      <c r="E37" s="29" t="s">
        <v>159</v>
      </c>
      <c r="F37" s="29" t="s">
        <v>104</v>
      </c>
      <c r="G37" s="61">
        <v>0</v>
      </c>
      <c r="H37" s="61">
        <v>0</v>
      </c>
      <c r="I37" s="61">
        <v>0</v>
      </c>
    </row>
    <row r="38" spans="1:9" s="8" customFormat="1" ht="55.7" customHeight="1" x14ac:dyDescent="0.2">
      <c r="A38" s="29" t="s">
        <v>71</v>
      </c>
      <c r="B38" s="31" t="s">
        <v>264</v>
      </c>
      <c r="C38" s="30"/>
      <c r="D38" s="18" t="s">
        <v>14</v>
      </c>
      <c r="E38" s="29" t="s">
        <v>160</v>
      </c>
      <c r="F38" s="29"/>
      <c r="G38" s="61">
        <f>G39+G40</f>
        <v>8204.2999999999993</v>
      </c>
      <c r="H38" s="61">
        <f t="shared" ref="H38:I38" si="12">H39+H40</f>
        <v>8527.2000000000007</v>
      </c>
      <c r="I38" s="61">
        <f t="shared" si="12"/>
        <v>8858.7000000000007</v>
      </c>
    </row>
    <row r="39" spans="1:9" s="8" customFormat="1" ht="54.75" customHeight="1" x14ac:dyDescent="0.2">
      <c r="A39" s="29" t="s">
        <v>72</v>
      </c>
      <c r="B39" s="80" t="s">
        <v>99</v>
      </c>
      <c r="C39" s="30"/>
      <c r="D39" s="18" t="s">
        <v>14</v>
      </c>
      <c r="E39" s="29" t="s">
        <v>161</v>
      </c>
      <c r="F39" s="29" t="s">
        <v>100</v>
      </c>
      <c r="G39" s="61">
        <v>7768.3</v>
      </c>
      <c r="H39" s="61">
        <v>8074.2</v>
      </c>
      <c r="I39" s="61">
        <v>8387.7000000000007</v>
      </c>
    </row>
    <row r="40" spans="1:9" s="8" customFormat="1" ht="21" customHeight="1" x14ac:dyDescent="0.2">
      <c r="A40" s="29" t="s">
        <v>128</v>
      </c>
      <c r="B40" s="80" t="s">
        <v>185</v>
      </c>
      <c r="C40" s="30"/>
      <c r="D40" s="18" t="s">
        <v>14</v>
      </c>
      <c r="E40" s="29" t="s">
        <v>160</v>
      </c>
      <c r="F40" s="29" t="s">
        <v>104</v>
      </c>
      <c r="G40" s="61">
        <v>436</v>
      </c>
      <c r="H40" s="61">
        <v>453</v>
      </c>
      <c r="I40" s="61">
        <v>471</v>
      </c>
    </row>
    <row r="41" spans="1:9" s="8" customFormat="1" ht="21" hidden="1" customHeight="1" x14ac:dyDescent="0.2">
      <c r="A41" s="21" t="s">
        <v>73</v>
      </c>
      <c r="B41" s="22" t="s">
        <v>171</v>
      </c>
      <c r="C41" s="20"/>
      <c r="D41" s="21" t="s">
        <v>167</v>
      </c>
      <c r="E41" s="21"/>
      <c r="F41" s="21"/>
      <c r="G41" s="62">
        <v>0</v>
      </c>
      <c r="H41" s="62">
        <v>0</v>
      </c>
      <c r="I41" s="62">
        <v>0</v>
      </c>
    </row>
    <row r="42" spans="1:9" s="8" customFormat="1" ht="21" hidden="1" customHeight="1" x14ac:dyDescent="0.2">
      <c r="A42" s="18" t="s">
        <v>74</v>
      </c>
      <c r="B42" s="80" t="s">
        <v>170</v>
      </c>
      <c r="C42" s="30"/>
      <c r="D42" s="18" t="s">
        <v>167</v>
      </c>
      <c r="E42" s="29" t="s">
        <v>172</v>
      </c>
      <c r="F42" s="29"/>
      <c r="G42" s="60">
        <v>0</v>
      </c>
      <c r="H42" s="60">
        <v>0</v>
      </c>
      <c r="I42" s="60">
        <v>0</v>
      </c>
    </row>
    <row r="43" spans="1:9" s="8" customFormat="1" ht="21" hidden="1" customHeight="1" x14ac:dyDescent="0.2">
      <c r="A43" s="29" t="s">
        <v>75</v>
      </c>
      <c r="B43" s="80" t="s">
        <v>103</v>
      </c>
      <c r="C43" s="30"/>
      <c r="D43" s="18" t="s">
        <v>167</v>
      </c>
      <c r="E43" s="29" t="s">
        <v>172</v>
      </c>
      <c r="F43" s="29" t="s">
        <v>104</v>
      </c>
      <c r="G43" s="60">
        <v>0</v>
      </c>
      <c r="H43" s="60">
        <v>0</v>
      </c>
      <c r="I43" s="60">
        <v>0</v>
      </c>
    </row>
    <row r="44" spans="1:9" s="8" customFormat="1" ht="12.75" customHeight="1" x14ac:dyDescent="0.2">
      <c r="A44" s="21" t="s">
        <v>125</v>
      </c>
      <c r="B44" s="22" t="s">
        <v>121</v>
      </c>
      <c r="C44" s="20"/>
      <c r="D44" s="21" t="s">
        <v>122</v>
      </c>
      <c r="E44" s="21"/>
      <c r="F44" s="21"/>
      <c r="G44" s="63" t="str">
        <f>G45</f>
        <v>10,0</v>
      </c>
      <c r="H44" s="63" t="str">
        <f t="shared" ref="H44:I45" si="13">H45</f>
        <v>10,0</v>
      </c>
      <c r="I44" s="63" t="str">
        <f t="shared" si="13"/>
        <v>10,0</v>
      </c>
    </row>
    <row r="45" spans="1:9" s="8" customFormat="1" ht="13.15" customHeight="1" x14ac:dyDescent="0.2">
      <c r="A45" s="18" t="s">
        <v>126</v>
      </c>
      <c r="B45" s="31" t="s">
        <v>123</v>
      </c>
      <c r="C45" s="19"/>
      <c r="D45" s="18" t="s">
        <v>122</v>
      </c>
      <c r="E45" s="18" t="s">
        <v>137</v>
      </c>
      <c r="F45" s="18"/>
      <c r="G45" s="64" t="str">
        <f>G46</f>
        <v>10,0</v>
      </c>
      <c r="H45" s="64" t="str">
        <f t="shared" si="13"/>
        <v>10,0</v>
      </c>
      <c r="I45" s="64" t="str">
        <f t="shared" si="13"/>
        <v>10,0</v>
      </c>
    </row>
    <row r="46" spans="1:9" s="8" customFormat="1" ht="11.65" customHeight="1" x14ac:dyDescent="0.2">
      <c r="A46" s="29" t="s">
        <v>127</v>
      </c>
      <c r="B46" s="80" t="s">
        <v>105</v>
      </c>
      <c r="C46" s="30"/>
      <c r="D46" s="18" t="s">
        <v>122</v>
      </c>
      <c r="E46" s="29" t="s">
        <v>137</v>
      </c>
      <c r="F46" s="29" t="s">
        <v>106</v>
      </c>
      <c r="G46" s="65" t="s">
        <v>124</v>
      </c>
      <c r="H46" s="65" t="s">
        <v>124</v>
      </c>
      <c r="I46" s="65" t="s">
        <v>124</v>
      </c>
    </row>
    <row r="47" spans="1:9" s="9" customFormat="1" ht="12" customHeight="1" x14ac:dyDescent="0.2">
      <c r="A47" s="21" t="s">
        <v>173</v>
      </c>
      <c r="B47" s="22" t="s">
        <v>274</v>
      </c>
      <c r="C47" s="20">
        <v>900</v>
      </c>
      <c r="D47" s="21" t="s">
        <v>41</v>
      </c>
      <c r="E47" s="21"/>
      <c r="F47" s="21"/>
      <c r="G47" s="62">
        <f>G48+G50+G53</f>
        <v>168.5</v>
      </c>
      <c r="H47" s="62">
        <f t="shared" ref="H47:I47" si="14">H48+H50+H53</f>
        <v>170.6</v>
      </c>
      <c r="I47" s="62">
        <f t="shared" si="14"/>
        <v>172.6</v>
      </c>
    </row>
    <row r="48" spans="1:9" s="11" customFormat="1" ht="37.700000000000003" customHeight="1" x14ac:dyDescent="0.2">
      <c r="A48" s="18" t="s">
        <v>174</v>
      </c>
      <c r="B48" s="31" t="s">
        <v>51</v>
      </c>
      <c r="C48" s="20"/>
      <c r="D48" s="18" t="s">
        <v>41</v>
      </c>
      <c r="E48" s="18" t="s">
        <v>138</v>
      </c>
      <c r="F48" s="18"/>
      <c r="G48" s="60">
        <f>G49</f>
        <v>158.9</v>
      </c>
      <c r="H48" s="60">
        <f t="shared" ref="H48:I48" si="15">H49</f>
        <v>160.6</v>
      </c>
      <c r="I48" s="60">
        <f t="shared" si="15"/>
        <v>162.19999999999999</v>
      </c>
    </row>
    <row r="49" spans="1:9" s="12" customFormat="1" ht="21.75" customHeight="1" x14ac:dyDescent="0.2">
      <c r="A49" s="29" t="s">
        <v>175</v>
      </c>
      <c r="B49" s="80" t="s">
        <v>185</v>
      </c>
      <c r="C49" s="32"/>
      <c r="D49" s="18" t="s">
        <v>41</v>
      </c>
      <c r="E49" s="29" t="s">
        <v>138</v>
      </c>
      <c r="F49" s="29" t="s">
        <v>104</v>
      </c>
      <c r="G49" s="61">
        <v>158.9</v>
      </c>
      <c r="H49" s="61">
        <v>160.6</v>
      </c>
      <c r="I49" s="61">
        <v>162.19999999999999</v>
      </c>
    </row>
    <row r="50" spans="1:9" s="9" customFormat="1" ht="22.5" hidden="1" customHeight="1" x14ac:dyDescent="0.2">
      <c r="A50" s="18" t="s">
        <v>176</v>
      </c>
      <c r="B50" s="31" t="s">
        <v>46</v>
      </c>
      <c r="C50" s="19"/>
      <c r="D50" s="18" t="s">
        <v>41</v>
      </c>
      <c r="E50" s="18" t="s">
        <v>139</v>
      </c>
      <c r="F50" s="18"/>
      <c r="G50" s="60">
        <f>G51</f>
        <v>0</v>
      </c>
      <c r="H50" s="60">
        <f t="shared" ref="H50:I50" si="16">H51</f>
        <v>0</v>
      </c>
      <c r="I50" s="60">
        <f t="shared" si="16"/>
        <v>0</v>
      </c>
    </row>
    <row r="51" spans="1:9" s="8" customFormat="1" ht="24" hidden="1" customHeight="1" x14ac:dyDescent="0.2">
      <c r="A51" s="29" t="s">
        <v>177</v>
      </c>
      <c r="B51" s="80" t="s">
        <v>185</v>
      </c>
      <c r="C51" s="30"/>
      <c r="D51" s="18" t="s">
        <v>41</v>
      </c>
      <c r="E51" s="29" t="s">
        <v>139</v>
      </c>
      <c r="F51" s="29" t="s">
        <v>104</v>
      </c>
      <c r="G51" s="61">
        <v>0</v>
      </c>
      <c r="H51" s="61">
        <v>0</v>
      </c>
      <c r="I51" s="61">
        <v>0</v>
      </c>
    </row>
    <row r="52" spans="1:9" s="8" customFormat="1" ht="45.75" customHeight="1" x14ac:dyDescent="0.2">
      <c r="A52" s="18" t="s">
        <v>176</v>
      </c>
      <c r="B52" s="31" t="s">
        <v>265</v>
      </c>
      <c r="C52" s="19"/>
      <c r="D52" s="18" t="s">
        <v>41</v>
      </c>
      <c r="E52" s="18" t="s">
        <v>159</v>
      </c>
      <c r="F52" s="18"/>
      <c r="G52" s="60">
        <f>G53</f>
        <v>9.6</v>
      </c>
      <c r="H52" s="60">
        <f t="shared" ref="H52:I52" si="17">H53</f>
        <v>10</v>
      </c>
      <c r="I52" s="60">
        <f t="shared" si="17"/>
        <v>10.4</v>
      </c>
    </row>
    <row r="53" spans="1:9" s="8" customFormat="1" ht="24.75" customHeight="1" x14ac:dyDescent="0.2">
      <c r="A53" s="29" t="s">
        <v>177</v>
      </c>
      <c r="B53" s="80" t="s">
        <v>185</v>
      </c>
      <c r="C53" s="30"/>
      <c r="D53" s="18" t="s">
        <v>41</v>
      </c>
      <c r="E53" s="29" t="s">
        <v>159</v>
      </c>
      <c r="F53" s="29" t="s">
        <v>104</v>
      </c>
      <c r="G53" s="61">
        <v>9.6</v>
      </c>
      <c r="H53" s="99">
        <v>10</v>
      </c>
      <c r="I53" s="99">
        <v>10.4</v>
      </c>
    </row>
    <row r="54" spans="1:9" s="11" customFormat="1" ht="25.5" customHeight="1" x14ac:dyDescent="0.2">
      <c r="A54" s="21" t="s">
        <v>11</v>
      </c>
      <c r="B54" s="22" t="s">
        <v>30</v>
      </c>
      <c r="C54" s="20"/>
      <c r="D54" s="21" t="s">
        <v>29</v>
      </c>
      <c r="E54" s="21"/>
      <c r="F54" s="21"/>
      <c r="G54" s="62">
        <f>G55</f>
        <v>76.8</v>
      </c>
      <c r="H54" s="62">
        <f t="shared" ref="H54:I56" si="18">H55</f>
        <v>78.900000000000006</v>
      </c>
      <c r="I54" s="62">
        <f t="shared" si="18"/>
        <v>84.4</v>
      </c>
    </row>
    <row r="55" spans="1:9" s="9" customFormat="1" ht="32.450000000000003" customHeight="1" x14ac:dyDescent="0.2">
      <c r="A55" s="21" t="s">
        <v>12</v>
      </c>
      <c r="B55" s="22" t="s">
        <v>275</v>
      </c>
      <c r="C55" s="20">
        <v>948</v>
      </c>
      <c r="D55" s="21" t="s">
        <v>190</v>
      </c>
      <c r="E55" s="21"/>
      <c r="F55" s="21"/>
      <c r="G55" s="62">
        <f>G56</f>
        <v>76.8</v>
      </c>
      <c r="H55" s="62">
        <f t="shared" si="18"/>
        <v>78.900000000000006</v>
      </c>
      <c r="I55" s="62">
        <f t="shared" si="18"/>
        <v>84.4</v>
      </c>
    </row>
    <row r="56" spans="1:9" s="8" customFormat="1" ht="42" customHeight="1" x14ac:dyDescent="0.2">
      <c r="A56" s="18" t="s">
        <v>13</v>
      </c>
      <c r="B56" s="31" t="s">
        <v>268</v>
      </c>
      <c r="C56" s="19"/>
      <c r="D56" s="18" t="s">
        <v>190</v>
      </c>
      <c r="E56" s="18" t="s">
        <v>149</v>
      </c>
      <c r="F56" s="18"/>
      <c r="G56" s="60">
        <f>G57</f>
        <v>76.8</v>
      </c>
      <c r="H56" s="60">
        <f t="shared" si="18"/>
        <v>78.900000000000006</v>
      </c>
      <c r="I56" s="60">
        <f t="shared" si="18"/>
        <v>84.4</v>
      </c>
    </row>
    <row r="57" spans="1:9" s="8" customFormat="1" ht="22.5" customHeight="1" x14ac:dyDescent="0.2">
      <c r="A57" s="29" t="s">
        <v>15</v>
      </c>
      <c r="B57" s="80" t="s">
        <v>185</v>
      </c>
      <c r="C57" s="30"/>
      <c r="D57" s="18" t="s">
        <v>190</v>
      </c>
      <c r="E57" s="29" t="s">
        <v>149</v>
      </c>
      <c r="F57" s="29" t="s">
        <v>104</v>
      </c>
      <c r="G57" s="61">
        <v>76.8</v>
      </c>
      <c r="H57" s="61">
        <v>78.900000000000006</v>
      </c>
      <c r="I57" s="61">
        <v>84.4</v>
      </c>
    </row>
    <row r="58" spans="1:9" s="11" customFormat="1" ht="12.75" customHeight="1" x14ac:dyDescent="0.2">
      <c r="A58" s="21" t="s">
        <v>76</v>
      </c>
      <c r="B58" s="81" t="s">
        <v>110</v>
      </c>
      <c r="C58" s="20"/>
      <c r="D58" s="21" t="s">
        <v>112</v>
      </c>
      <c r="E58" s="21"/>
      <c r="F58" s="21"/>
      <c r="G58" s="62">
        <f>G59</f>
        <v>350.9</v>
      </c>
      <c r="H58" s="62">
        <f t="shared" ref="H58:I60" si="19">H59</f>
        <v>364.5</v>
      </c>
      <c r="I58" s="62">
        <f t="shared" si="19"/>
        <v>378.7</v>
      </c>
    </row>
    <row r="59" spans="1:9" s="11" customFormat="1" ht="13.5" customHeight="1" x14ac:dyDescent="0.2">
      <c r="A59" s="21" t="s">
        <v>77</v>
      </c>
      <c r="B59" s="81" t="s">
        <v>111</v>
      </c>
      <c r="C59" s="20"/>
      <c r="D59" s="21" t="s">
        <v>113</v>
      </c>
      <c r="E59" s="21"/>
      <c r="F59" s="21"/>
      <c r="G59" s="62">
        <f>G60</f>
        <v>350.9</v>
      </c>
      <c r="H59" s="62">
        <f t="shared" si="19"/>
        <v>364.5</v>
      </c>
      <c r="I59" s="62">
        <f t="shared" si="19"/>
        <v>378.7</v>
      </c>
    </row>
    <row r="60" spans="1:9" s="9" customFormat="1" ht="31.5" customHeight="1" x14ac:dyDescent="0.2">
      <c r="A60" s="18" t="s">
        <v>78</v>
      </c>
      <c r="B60" s="82" t="s">
        <v>192</v>
      </c>
      <c r="C60" s="19"/>
      <c r="D60" s="18" t="s">
        <v>113</v>
      </c>
      <c r="E60" s="18" t="s">
        <v>141</v>
      </c>
      <c r="F60" s="18"/>
      <c r="G60" s="60">
        <f>G61</f>
        <v>350.9</v>
      </c>
      <c r="H60" s="60">
        <f t="shared" si="19"/>
        <v>364.5</v>
      </c>
      <c r="I60" s="60">
        <f t="shared" si="19"/>
        <v>378.7</v>
      </c>
    </row>
    <row r="61" spans="1:9" s="8" customFormat="1" ht="22.5" customHeight="1" x14ac:dyDescent="0.2">
      <c r="A61" s="29" t="s">
        <v>79</v>
      </c>
      <c r="B61" s="80" t="s">
        <v>185</v>
      </c>
      <c r="C61" s="30"/>
      <c r="D61" s="18" t="s">
        <v>113</v>
      </c>
      <c r="E61" s="29" t="s">
        <v>141</v>
      </c>
      <c r="F61" s="29" t="s">
        <v>104</v>
      </c>
      <c r="G61" s="61">
        <v>350.9</v>
      </c>
      <c r="H61" s="61">
        <v>364.5</v>
      </c>
      <c r="I61" s="61">
        <v>378.7</v>
      </c>
    </row>
    <row r="62" spans="1:9" s="9" customFormat="1" ht="12" customHeight="1" x14ac:dyDescent="0.2">
      <c r="A62" s="21" t="s">
        <v>80</v>
      </c>
      <c r="B62" s="22" t="s">
        <v>17</v>
      </c>
      <c r="C62" s="20">
        <v>948</v>
      </c>
      <c r="D62" s="21" t="s">
        <v>16</v>
      </c>
      <c r="E62" s="21"/>
      <c r="F62" s="21"/>
      <c r="G62" s="62">
        <f>G63</f>
        <v>87179.4</v>
      </c>
      <c r="H62" s="62">
        <f t="shared" ref="H62:I63" si="20">H63</f>
        <v>85808</v>
      </c>
      <c r="I62" s="62">
        <f t="shared" si="20"/>
        <v>83516.600000000006</v>
      </c>
    </row>
    <row r="63" spans="1:9" s="9" customFormat="1" ht="12" customHeight="1" x14ac:dyDescent="0.2">
      <c r="A63" s="21" t="s">
        <v>81</v>
      </c>
      <c r="B63" s="22" t="s">
        <v>31</v>
      </c>
      <c r="C63" s="20">
        <v>948</v>
      </c>
      <c r="D63" s="21" t="s">
        <v>32</v>
      </c>
      <c r="E63" s="21"/>
      <c r="F63" s="21"/>
      <c r="G63" s="62">
        <f>G64+G67+G69+G71+G73</f>
        <v>87179.4</v>
      </c>
      <c r="H63" s="62">
        <f t="shared" si="20"/>
        <v>85808</v>
      </c>
      <c r="I63" s="62">
        <f t="shared" si="20"/>
        <v>83516.600000000006</v>
      </c>
    </row>
    <row r="64" spans="1:9" s="8" customFormat="1" ht="37.5" customHeight="1" x14ac:dyDescent="0.2">
      <c r="A64" s="18" t="s">
        <v>82</v>
      </c>
      <c r="B64" s="31" t="s">
        <v>150</v>
      </c>
      <c r="C64" s="19"/>
      <c r="D64" s="18" t="s">
        <v>32</v>
      </c>
      <c r="E64" s="18" t="s">
        <v>151</v>
      </c>
      <c r="F64" s="18"/>
      <c r="G64" s="60">
        <f>G65+G66</f>
        <v>87179.4</v>
      </c>
      <c r="H64" s="60">
        <f>H65+H66</f>
        <v>85808</v>
      </c>
      <c r="I64" s="60">
        <f>I65+I66</f>
        <v>83516.600000000006</v>
      </c>
    </row>
    <row r="65" spans="1:9" s="8" customFormat="1" ht="23.45" customHeight="1" x14ac:dyDescent="0.2">
      <c r="A65" s="29" t="s">
        <v>83</v>
      </c>
      <c r="B65" s="80" t="s">
        <v>185</v>
      </c>
      <c r="C65" s="30"/>
      <c r="D65" s="18" t="s">
        <v>32</v>
      </c>
      <c r="E65" s="29" t="s">
        <v>151</v>
      </c>
      <c r="F65" s="29" t="s">
        <v>104</v>
      </c>
      <c r="G65" s="61">
        <v>85992.7</v>
      </c>
      <c r="H65" s="61">
        <v>83211.5</v>
      </c>
      <c r="I65" s="61">
        <v>80616.600000000006</v>
      </c>
    </row>
    <row r="66" spans="1:9" s="8" customFormat="1" ht="14.25" customHeight="1" x14ac:dyDescent="0.2">
      <c r="A66" s="29" t="s">
        <v>262</v>
      </c>
      <c r="B66" s="91" t="s">
        <v>105</v>
      </c>
      <c r="C66" s="92"/>
      <c r="D66" s="93" t="s">
        <v>32</v>
      </c>
      <c r="E66" s="94" t="s">
        <v>151</v>
      </c>
      <c r="F66" s="93" t="s">
        <v>106</v>
      </c>
      <c r="G66" s="95">
        <v>1186.7</v>
      </c>
      <c r="H66" s="95">
        <v>2596.5</v>
      </c>
      <c r="I66" s="96">
        <v>2900</v>
      </c>
    </row>
    <row r="67" spans="1:9" s="8" customFormat="1" ht="42.75" hidden="1" customHeight="1" x14ac:dyDescent="0.2">
      <c r="A67" s="18" t="s">
        <v>206</v>
      </c>
      <c r="B67" s="89" t="s">
        <v>252</v>
      </c>
      <c r="C67" s="83"/>
      <c r="D67" s="18" t="s">
        <v>32</v>
      </c>
      <c r="E67" s="18" t="s">
        <v>253</v>
      </c>
      <c r="F67" s="73"/>
      <c r="G67" s="60">
        <f>G68</f>
        <v>0</v>
      </c>
      <c r="H67" s="60">
        <v>0</v>
      </c>
      <c r="I67" s="60">
        <v>0</v>
      </c>
    </row>
    <row r="68" spans="1:9" s="8" customFormat="1" ht="25.5" hidden="1" customHeight="1" x14ac:dyDescent="0.2">
      <c r="A68" s="29" t="s">
        <v>207</v>
      </c>
      <c r="B68" s="75" t="s">
        <v>185</v>
      </c>
      <c r="C68" s="19"/>
      <c r="D68" s="18" t="s">
        <v>32</v>
      </c>
      <c r="E68" s="18" t="s">
        <v>253</v>
      </c>
      <c r="F68" s="18" t="s">
        <v>104</v>
      </c>
      <c r="G68" s="60"/>
      <c r="H68" s="60">
        <v>0</v>
      </c>
      <c r="I68" s="60">
        <v>0</v>
      </c>
    </row>
    <row r="69" spans="1:9" s="8" customFormat="1" ht="41.45" hidden="1" customHeight="1" x14ac:dyDescent="0.2">
      <c r="A69" s="18" t="s">
        <v>208</v>
      </c>
      <c r="B69" s="89" t="s">
        <v>255</v>
      </c>
      <c r="C69" s="83"/>
      <c r="D69" s="18" t="s">
        <v>32</v>
      </c>
      <c r="E69" s="18" t="s">
        <v>254</v>
      </c>
      <c r="F69" s="73"/>
      <c r="G69" s="60">
        <f>G70</f>
        <v>0</v>
      </c>
      <c r="H69" s="60">
        <v>0</v>
      </c>
      <c r="I69" s="60">
        <v>0</v>
      </c>
    </row>
    <row r="70" spans="1:9" s="8" customFormat="1" ht="27" hidden="1" customHeight="1" x14ac:dyDescent="0.2">
      <c r="A70" s="29" t="s">
        <v>209</v>
      </c>
      <c r="B70" s="31" t="s">
        <v>185</v>
      </c>
      <c r="C70" s="19"/>
      <c r="D70" s="18" t="s">
        <v>32</v>
      </c>
      <c r="E70" s="18" t="s">
        <v>254</v>
      </c>
      <c r="F70" s="18" t="s">
        <v>104</v>
      </c>
      <c r="G70" s="60"/>
      <c r="H70" s="60">
        <v>0</v>
      </c>
      <c r="I70" s="60">
        <v>0</v>
      </c>
    </row>
    <row r="71" spans="1:9" s="8" customFormat="1" ht="52.5" hidden="1" customHeight="1" x14ac:dyDescent="0.2">
      <c r="A71" s="18" t="s">
        <v>248</v>
      </c>
      <c r="B71" s="89" t="s">
        <v>259</v>
      </c>
      <c r="C71" s="88"/>
      <c r="D71" s="18" t="s">
        <v>32</v>
      </c>
      <c r="E71" s="87" t="s">
        <v>256</v>
      </c>
      <c r="F71" s="18"/>
      <c r="G71" s="60">
        <f>G72</f>
        <v>0</v>
      </c>
      <c r="H71" s="60">
        <v>0</v>
      </c>
      <c r="I71" s="60">
        <v>0</v>
      </c>
    </row>
    <row r="72" spans="1:9" s="8" customFormat="1" ht="23.25" hidden="1" customHeight="1" x14ac:dyDescent="0.2">
      <c r="A72" s="29" t="s">
        <v>249</v>
      </c>
      <c r="B72" s="31" t="s">
        <v>185</v>
      </c>
      <c r="C72" s="88"/>
      <c r="D72" s="18" t="s">
        <v>32</v>
      </c>
      <c r="E72" s="87" t="s">
        <v>256</v>
      </c>
      <c r="F72" s="18" t="s">
        <v>104</v>
      </c>
      <c r="G72" s="60"/>
      <c r="H72" s="60">
        <v>0</v>
      </c>
      <c r="I72" s="60">
        <v>0</v>
      </c>
    </row>
    <row r="73" spans="1:9" s="8" customFormat="1" ht="55.15" hidden="1" customHeight="1" x14ac:dyDescent="0.2">
      <c r="A73" s="18" t="s">
        <v>250</v>
      </c>
      <c r="B73" s="89" t="s">
        <v>258</v>
      </c>
      <c r="C73" s="88"/>
      <c r="D73" s="18" t="s">
        <v>32</v>
      </c>
      <c r="E73" s="87" t="s">
        <v>257</v>
      </c>
      <c r="F73" s="18"/>
      <c r="G73" s="60"/>
      <c r="H73" s="60">
        <v>0</v>
      </c>
      <c r="I73" s="60">
        <v>0</v>
      </c>
    </row>
    <row r="74" spans="1:9" s="8" customFormat="1" ht="21" hidden="1" customHeight="1" x14ac:dyDescent="0.2">
      <c r="A74" s="29" t="s">
        <v>251</v>
      </c>
      <c r="B74" s="31" t="s">
        <v>185</v>
      </c>
      <c r="C74" s="88"/>
      <c r="D74" s="18" t="s">
        <v>32</v>
      </c>
      <c r="E74" s="87" t="s">
        <v>257</v>
      </c>
      <c r="F74" s="18" t="s">
        <v>104</v>
      </c>
      <c r="G74" s="60"/>
      <c r="H74" s="60">
        <v>0</v>
      </c>
      <c r="I74" s="60">
        <v>0</v>
      </c>
    </row>
    <row r="75" spans="1:9" s="8" customFormat="1" ht="13.9" customHeight="1" x14ac:dyDescent="0.2">
      <c r="A75" s="21" t="s">
        <v>84</v>
      </c>
      <c r="B75" s="22" t="s">
        <v>246</v>
      </c>
      <c r="C75" s="20"/>
      <c r="D75" s="21" t="s">
        <v>242</v>
      </c>
      <c r="E75" s="21"/>
      <c r="F75" s="21"/>
      <c r="G75" s="62">
        <f t="shared" ref="G75:I77" si="21">G76</f>
        <v>296</v>
      </c>
      <c r="H75" s="62">
        <f t="shared" si="21"/>
        <v>316.7</v>
      </c>
      <c r="I75" s="62">
        <f t="shared" si="21"/>
        <v>338.9</v>
      </c>
    </row>
    <row r="76" spans="1:9" s="8" customFormat="1" ht="23.45" customHeight="1" x14ac:dyDescent="0.2">
      <c r="A76" s="21" t="s">
        <v>85</v>
      </c>
      <c r="B76" s="22" t="s">
        <v>240</v>
      </c>
      <c r="C76" s="20"/>
      <c r="D76" s="21" t="s">
        <v>243</v>
      </c>
      <c r="E76" s="21"/>
      <c r="F76" s="21"/>
      <c r="G76" s="62">
        <f t="shared" si="21"/>
        <v>296</v>
      </c>
      <c r="H76" s="62">
        <f t="shared" si="21"/>
        <v>316.7</v>
      </c>
      <c r="I76" s="62">
        <f t="shared" si="21"/>
        <v>338.9</v>
      </c>
    </row>
    <row r="77" spans="1:9" s="8" customFormat="1" ht="59.25" customHeight="1" x14ac:dyDescent="0.2">
      <c r="A77" s="18" t="s">
        <v>86</v>
      </c>
      <c r="B77" s="31" t="s">
        <v>241</v>
      </c>
      <c r="C77" s="19"/>
      <c r="D77" s="18" t="s">
        <v>243</v>
      </c>
      <c r="E77" s="18" t="s">
        <v>244</v>
      </c>
      <c r="F77" s="18"/>
      <c r="G77" s="60">
        <f t="shared" si="21"/>
        <v>296</v>
      </c>
      <c r="H77" s="60">
        <f t="shared" si="21"/>
        <v>316.7</v>
      </c>
      <c r="I77" s="60">
        <f t="shared" si="21"/>
        <v>338.9</v>
      </c>
    </row>
    <row r="78" spans="1:9" s="8" customFormat="1" ht="24" customHeight="1" x14ac:dyDescent="0.2">
      <c r="A78" s="29" t="s">
        <v>87</v>
      </c>
      <c r="B78" s="80" t="s">
        <v>185</v>
      </c>
      <c r="C78" s="19"/>
      <c r="D78" s="18" t="s">
        <v>243</v>
      </c>
      <c r="E78" s="18" t="s">
        <v>244</v>
      </c>
      <c r="F78" s="18" t="s">
        <v>104</v>
      </c>
      <c r="G78" s="60">
        <v>296</v>
      </c>
      <c r="H78" s="60">
        <v>316.7</v>
      </c>
      <c r="I78" s="60">
        <v>338.9</v>
      </c>
    </row>
    <row r="79" spans="1:9" s="9" customFormat="1" ht="11.1" customHeight="1" x14ac:dyDescent="0.2">
      <c r="A79" s="21" t="s">
        <v>88</v>
      </c>
      <c r="B79" s="22" t="s">
        <v>18</v>
      </c>
      <c r="C79" s="20">
        <v>948</v>
      </c>
      <c r="D79" s="21" t="s">
        <v>19</v>
      </c>
      <c r="E79" s="21"/>
      <c r="F79" s="21"/>
      <c r="G79" s="62">
        <f>G83+G80</f>
        <v>3213.8</v>
      </c>
      <c r="H79" s="62">
        <f t="shared" ref="H79:I79" si="22">H83+H80</f>
        <v>3299.8</v>
      </c>
      <c r="I79" s="62">
        <f t="shared" si="22"/>
        <v>3527.7</v>
      </c>
    </row>
    <row r="80" spans="1:9" s="9" customFormat="1" ht="22.5" x14ac:dyDescent="0.2">
      <c r="A80" s="21" t="s">
        <v>89</v>
      </c>
      <c r="B80" s="22" t="s">
        <v>114</v>
      </c>
      <c r="C80" s="20"/>
      <c r="D80" s="21" t="s">
        <v>115</v>
      </c>
      <c r="E80" s="21"/>
      <c r="F80" s="21"/>
      <c r="G80" s="62">
        <f>G81</f>
        <v>53</v>
      </c>
      <c r="H80" s="62">
        <f t="shared" ref="H80:I81" si="23">H81</f>
        <v>53.5</v>
      </c>
      <c r="I80" s="62">
        <f t="shared" si="23"/>
        <v>54</v>
      </c>
    </row>
    <row r="81" spans="1:9" s="9" customFormat="1" ht="33.75" x14ac:dyDescent="0.2">
      <c r="A81" s="18" t="s">
        <v>120</v>
      </c>
      <c r="B81" s="31" t="s">
        <v>247</v>
      </c>
      <c r="C81" s="20"/>
      <c r="D81" s="18" t="s">
        <v>115</v>
      </c>
      <c r="E81" s="18" t="s">
        <v>142</v>
      </c>
      <c r="F81" s="18"/>
      <c r="G81" s="60">
        <f>G82</f>
        <v>53</v>
      </c>
      <c r="H81" s="60">
        <f t="shared" si="23"/>
        <v>53.5</v>
      </c>
      <c r="I81" s="60">
        <f t="shared" si="23"/>
        <v>54</v>
      </c>
    </row>
    <row r="82" spans="1:9" s="13" customFormat="1" ht="22.5" x14ac:dyDescent="0.2">
      <c r="A82" s="23" t="s">
        <v>90</v>
      </c>
      <c r="B82" s="80" t="s">
        <v>185</v>
      </c>
      <c r="C82" s="84"/>
      <c r="D82" s="18" t="s">
        <v>115</v>
      </c>
      <c r="E82" s="29" t="s">
        <v>142</v>
      </c>
      <c r="F82" s="29" t="s">
        <v>104</v>
      </c>
      <c r="G82" s="61">
        <v>53</v>
      </c>
      <c r="H82" s="61">
        <v>53.5</v>
      </c>
      <c r="I82" s="61">
        <v>54</v>
      </c>
    </row>
    <row r="83" spans="1:9" s="9" customFormat="1" ht="12.75" customHeight="1" x14ac:dyDescent="0.2">
      <c r="A83" s="21" t="s">
        <v>216</v>
      </c>
      <c r="B83" s="22" t="s">
        <v>164</v>
      </c>
      <c r="C83" s="20">
        <v>948</v>
      </c>
      <c r="D83" s="21" t="s">
        <v>20</v>
      </c>
      <c r="E83" s="21"/>
      <c r="F83" s="21"/>
      <c r="G83" s="62">
        <f>G84+G86+G88+G90</f>
        <v>3160.8</v>
      </c>
      <c r="H83" s="62">
        <f t="shared" ref="H83:I83" si="24">H84+H86+H88+H90</f>
        <v>3246.3</v>
      </c>
      <c r="I83" s="62">
        <f t="shared" si="24"/>
        <v>3473.7</v>
      </c>
    </row>
    <row r="84" spans="1:9" s="8" customFormat="1" ht="21.4" customHeight="1" x14ac:dyDescent="0.2">
      <c r="A84" s="18" t="s">
        <v>217</v>
      </c>
      <c r="B84" s="31" t="s">
        <v>152</v>
      </c>
      <c r="C84" s="19">
        <v>948</v>
      </c>
      <c r="D84" s="18" t="s">
        <v>20</v>
      </c>
      <c r="E84" s="18" t="s">
        <v>153</v>
      </c>
      <c r="F84" s="18"/>
      <c r="G84" s="60">
        <f>G85</f>
        <v>1290.8</v>
      </c>
      <c r="H84" s="60">
        <f t="shared" ref="H84:I84" si="25">H85</f>
        <v>1324.8</v>
      </c>
      <c r="I84" s="60">
        <f t="shared" si="25"/>
        <v>1417.6</v>
      </c>
    </row>
    <row r="85" spans="1:9" s="12" customFormat="1" ht="21.75" customHeight="1" x14ac:dyDescent="0.2">
      <c r="A85" s="29" t="s">
        <v>218</v>
      </c>
      <c r="B85" s="80" t="s">
        <v>185</v>
      </c>
      <c r="C85" s="30">
        <v>948</v>
      </c>
      <c r="D85" s="18" t="s">
        <v>20</v>
      </c>
      <c r="E85" s="29" t="s">
        <v>153</v>
      </c>
      <c r="F85" s="29" t="s">
        <v>104</v>
      </c>
      <c r="G85" s="61">
        <v>1290.8</v>
      </c>
      <c r="H85" s="61">
        <v>1324.8</v>
      </c>
      <c r="I85" s="61">
        <v>1417.6</v>
      </c>
    </row>
    <row r="86" spans="1:9" s="11" customFormat="1" ht="48.75" customHeight="1" x14ac:dyDescent="0.2">
      <c r="A86" s="18" t="s">
        <v>219</v>
      </c>
      <c r="B86" s="31" t="s">
        <v>143</v>
      </c>
      <c r="C86" s="19"/>
      <c r="D86" s="18" t="s">
        <v>20</v>
      </c>
      <c r="E86" s="18" t="s">
        <v>154</v>
      </c>
      <c r="F86" s="18"/>
      <c r="G86" s="60">
        <f>G87</f>
        <v>1010</v>
      </c>
      <c r="H86" s="60">
        <f t="shared" ref="H86:I86" si="26">H87</f>
        <v>1037.3</v>
      </c>
      <c r="I86" s="60">
        <f t="shared" si="26"/>
        <v>1110</v>
      </c>
    </row>
    <row r="87" spans="1:9" s="12" customFormat="1" ht="21.75" customHeight="1" x14ac:dyDescent="0.2">
      <c r="A87" s="29" t="s">
        <v>220</v>
      </c>
      <c r="B87" s="80" t="s">
        <v>185</v>
      </c>
      <c r="C87" s="30"/>
      <c r="D87" s="18" t="s">
        <v>20</v>
      </c>
      <c r="E87" s="29" t="s">
        <v>154</v>
      </c>
      <c r="F87" s="29" t="s">
        <v>104</v>
      </c>
      <c r="G87" s="61">
        <v>1010</v>
      </c>
      <c r="H87" s="61">
        <v>1037.3</v>
      </c>
      <c r="I87" s="61">
        <v>1110</v>
      </c>
    </row>
    <row r="88" spans="1:9" s="12" customFormat="1" ht="37.5" customHeight="1" x14ac:dyDescent="0.2">
      <c r="A88" s="18" t="s">
        <v>221</v>
      </c>
      <c r="B88" s="82" t="s">
        <v>140</v>
      </c>
      <c r="C88" s="19"/>
      <c r="D88" s="18" t="s">
        <v>20</v>
      </c>
      <c r="E88" s="18" t="s">
        <v>155</v>
      </c>
      <c r="F88" s="18"/>
      <c r="G88" s="60">
        <f>G89</f>
        <v>40</v>
      </c>
      <c r="H88" s="60">
        <f t="shared" ref="H88:I88" si="27">H89</f>
        <v>42</v>
      </c>
      <c r="I88" s="60">
        <f t="shared" si="27"/>
        <v>45</v>
      </c>
    </row>
    <row r="89" spans="1:9" s="12" customFormat="1" ht="24" customHeight="1" x14ac:dyDescent="0.2">
      <c r="A89" s="29" t="s">
        <v>222</v>
      </c>
      <c r="B89" s="80" t="s">
        <v>185</v>
      </c>
      <c r="C89" s="30">
        <v>948</v>
      </c>
      <c r="D89" s="18" t="s">
        <v>20</v>
      </c>
      <c r="E89" s="29" t="s">
        <v>155</v>
      </c>
      <c r="F89" s="29" t="s">
        <v>104</v>
      </c>
      <c r="G89" s="61">
        <v>40</v>
      </c>
      <c r="H89" s="61">
        <v>42</v>
      </c>
      <c r="I89" s="61">
        <v>45</v>
      </c>
    </row>
    <row r="90" spans="1:9" s="12" customFormat="1" ht="68.45" customHeight="1" x14ac:dyDescent="0.2">
      <c r="A90" s="18" t="s">
        <v>223</v>
      </c>
      <c r="B90" s="82" t="s">
        <v>168</v>
      </c>
      <c r="C90" s="19"/>
      <c r="D90" s="18" t="s">
        <v>20</v>
      </c>
      <c r="E90" s="29" t="s">
        <v>179</v>
      </c>
      <c r="F90" s="18"/>
      <c r="G90" s="60">
        <f>G91</f>
        <v>820</v>
      </c>
      <c r="H90" s="60">
        <f t="shared" ref="H90:I90" si="28">H91</f>
        <v>842.2</v>
      </c>
      <c r="I90" s="60">
        <f t="shared" si="28"/>
        <v>901.1</v>
      </c>
    </row>
    <row r="91" spans="1:9" s="12" customFormat="1" ht="23.45" customHeight="1" x14ac:dyDescent="0.2">
      <c r="A91" s="29" t="s">
        <v>224</v>
      </c>
      <c r="B91" s="80" t="s">
        <v>185</v>
      </c>
      <c r="C91" s="30">
        <v>948</v>
      </c>
      <c r="D91" s="18" t="s">
        <v>20</v>
      </c>
      <c r="E91" s="29" t="s">
        <v>179</v>
      </c>
      <c r="F91" s="29" t="s">
        <v>104</v>
      </c>
      <c r="G91" s="61">
        <v>820</v>
      </c>
      <c r="H91" s="61">
        <v>842.2</v>
      </c>
      <c r="I91" s="61">
        <v>901.1</v>
      </c>
    </row>
    <row r="92" spans="1:9" s="11" customFormat="1" ht="11.25" x14ac:dyDescent="0.2">
      <c r="A92" s="21" t="s">
        <v>225</v>
      </c>
      <c r="B92" s="22" t="s">
        <v>45</v>
      </c>
      <c r="C92" s="20">
        <v>948</v>
      </c>
      <c r="D92" s="21" t="s">
        <v>21</v>
      </c>
      <c r="E92" s="21"/>
      <c r="F92" s="21"/>
      <c r="G92" s="62">
        <f>G93</f>
        <v>19668.699999999997</v>
      </c>
      <c r="H92" s="62">
        <f t="shared" ref="H92:I92" si="29">H93</f>
        <v>20504.599999999999</v>
      </c>
      <c r="I92" s="62">
        <f t="shared" si="29"/>
        <v>21939.5</v>
      </c>
    </row>
    <row r="93" spans="1:9" s="11" customFormat="1" ht="14.25" customHeight="1" x14ac:dyDescent="0.2">
      <c r="A93" s="21" t="s">
        <v>226</v>
      </c>
      <c r="B93" s="22" t="s">
        <v>22</v>
      </c>
      <c r="C93" s="20">
        <v>948</v>
      </c>
      <c r="D93" s="21" t="s">
        <v>23</v>
      </c>
      <c r="E93" s="21"/>
      <c r="F93" s="21"/>
      <c r="G93" s="62">
        <f>G94+G96+G98</f>
        <v>19668.699999999997</v>
      </c>
      <c r="H93" s="62">
        <f t="shared" ref="H93:I93" si="30">H94+H96+H98</f>
        <v>20504.599999999999</v>
      </c>
      <c r="I93" s="62">
        <f t="shared" si="30"/>
        <v>21939.5</v>
      </c>
    </row>
    <row r="94" spans="1:9" s="9" customFormat="1" ht="48" customHeight="1" x14ac:dyDescent="0.2">
      <c r="A94" s="18" t="s">
        <v>227</v>
      </c>
      <c r="B94" s="31" t="s">
        <v>144</v>
      </c>
      <c r="C94" s="19">
        <v>948</v>
      </c>
      <c r="D94" s="18" t="s">
        <v>23</v>
      </c>
      <c r="E94" s="18" t="s">
        <v>156</v>
      </c>
      <c r="F94" s="18"/>
      <c r="G94" s="60">
        <f>G95</f>
        <v>17728.099999999999</v>
      </c>
      <c r="H94" s="60">
        <f t="shared" ref="H94:I94" si="31">H95</f>
        <v>18510.599999999999</v>
      </c>
      <c r="I94" s="60">
        <f t="shared" si="31"/>
        <v>19805.5</v>
      </c>
    </row>
    <row r="95" spans="1:9" s="8" customFormat="1" ht="22.5" x14ac:dyDescent="0.2">
      <c r="A95" s="29" t="s">
        <v>228</v>
      </c>
      <c r="B95" s="80" t="s">
        <v>185</v>
      </c>
      <c r="C95" s="30">
        <v>948</v>
      </c>
      <c r="D95" s="18" t="s">
        <v>23</v>
      </c>
      <c r="E95" s="29" t="s">
        <v>156</v>
      </c>
      <c r="F95" s="29" t="s">
        <v>104</v>
      </c>
      <c r="G95" s="61">
        <v>17728.099999999999</v>
      </c>
      <c r="H95" s="61">
        <v>18510.599999999999</v>
      </c>
      <c r="I95" s="61">
        <v>19805.5</v>
      </c>
    </row>
    <row r="96" spans="1:9" s="8" customFormat="1" ht="45" x14ac:dyDescent="0.2">
      <c r="A96" s="18" t="s">
        <v>229</v>
      </c>
      <c r="B96" s="82" t="s">
        <v>145</v>
      </c>
      <c r="C96" s="30"/>
      <c r="D96" s="18" t="s">
        <v>23</v>
      </c>
      <c r="E96" s="18" t="s">
        <v>157</v>
      </c>
      <c r="F96" s="18"/>
      <c r="G96" s="60">
        <f>G97</f>
        <v>1151</v>
      </c>
      <c r="H96" s="60">
        <f t="shared" ref="H96:I96" si="32">H97</f>
        <v>1182</v>
      </c>
      <c r="I96" s="60">
        <f t="shared" si="32"/>
        <v>1265</v>
      </c>
    </row>
    <row r="97" spans="1:10" s="8" customFormat="1" ht="22.5" x14ac:dyDescent="0.2">
      <c r="A97" s="29" t="s">
        <v>230</v>
      </c>
      <c r="B97" s="80" t="s">
        <v>185</v>
      </c>
      <c r="C97" s="30"/>
      <c r="D97" s="18" t="s">
        <v>23</v>
      </c>
      <c r="E97" s="18" t="s">
        <v>157</v>
      </c>
      <c r="F97" s="18" t="s">
        <v>104</v>
      </c>
      <c r="G97" s="60">
        <v>1151</v>
      </c>
      <c r="H97" s="60">
        <v>1182</v>
      </c>
      <c r="I97" s="60">
        <v>1265</v>
      </c>
    </row>
    <row r="98" spans="1:10" s="8" customFormat="1" ht="98.45" customHeight="1" x14ac:dyDescent="0.2">
      <c r="A98" s="18" t="s">
        <v>231</v>
      </c>
      <c r="B98" s="82" t="s">
        <v>169</v>
      </c>
      <c r="C98" s="30"/>
      <c r="D98" s="18" t="s">
        <v>23</v>
      </c>
      <c r="E98" s="18" t="s">
        <v>178</v>
      </c>
      <c r="F98" s="18"/>
      <c r="G98" s="60">
        <f>G99</f>
        <v>789.6</v>
      </c>
      <c r="H98" s="60">
        <f t="shared" ref="H98:I98" si="33">H99</f>
        <v>812</v>
      </c>
      <c r="I98" s="60">
        <f t="shared" si="33"/>
        <v>869</v>
      </c>
    </row>
    <row r="99" spans="1:10" s="8" customFormat="1" ht="22.5" x14ac:dyDescent="0.2">
      <c r="A99" s="29" t="s">
        <v>232</v>
      </c>
      <c r="B99" s="80" t="s">
        <v>185</v>
      </c>
      <c r="C99" s="30"/>
      <c r="D99" s="18" t="s">
        <v>23</v>
      </c>
      <c r="E99" s="18" t="s">
        <v>178</v>
      </c>
      <c r="F99" s="29" t="s">
        <v>104</v>
      </c>
      <c r="G99" s="61">
        <v>789.6</v>
      </c>
      <c r="H99" s="61">
        <v>812</v>
      </c>
      <c r="I99" s="61">
        <v>869</v>
      </c>
    </row>
    <row r="100" spans="1:10" s="8" customFormat="1" ht="12" customHeight="1" x14ac:dyDescent="0.2">
      <c r="A100" s="21" t="s">
        <v>91</v>
      </c>
      <c r="B100" s="22" t="s">
        <v>25</v>
      </c>
      <c r="C100" s="20">
        <v>948</v>
      </c>
      <c r="D100" s="21" t="s">
        <v>26</v>
      </c>
      <c r="E100" s="21"/>
      <c r="F100" s="21"/>
      <c r="G100" s="62">
        <f>G107+G101+G104</f>
        <v>16540.900000000001</v>
      </c>
      <c r="H100" s="62">
        <f>H107+H101+H104</f>
        <v>17187.8</v>
      </c>
      <c r="I100" s="62">
        <f>I107+I101+I104</f>
        <v>17858</v>
      </c>
    </row>
    <row r="101" spans="1:10" s="8" customFormat="1" ht="12" customHeight="1" x14ac:dyDescent="0.2">
      <c r="A101" s="21" t="s">
        <v>92</v>
      </c>
      <c r="B101" s="22" t="s">
        <v>166</v>
      </c>
      <c r="C101" s="20"/>
      <c r="D101" s="21" t="s">
        <v>165</v>
      </c>
      <c r="E101" s="21"/>
      <c r="F101" s="21"/>
      <c r="G101" s="62">
        <f>G102</f>
        <v>624.20000000000005</v>
      </c>
      <c r="H101" s="62">
        <f t="shared" ref="H101:I102" si="34">H102</f>
        <v>648.6</v>
      </c>
      <c r="I101" s="62">
        <f t="shared" si="34"/>
        <v>673.9</v>
      </c>
    </row>
    <row r="102" spans="1:10" s="8" customFormat="1" ht="21.75" customHeight="1" x14ac:dyDescent="0.2">
      <c r="A102" s="18" t="s">
        <v>93</v>
      </c>
      <c r="B102" s="31" t="s">
        <v>188</v>
      </c>
      <c r="C102" s="20"/>
      <c r="D102" s="18" t="s">
        <v>165</v>
      </c>
      <c r="E102" s="18" t="s">
        <v>146</v>
      </c>
      <c r="F102" s="21"/>
      <c r="G102" s="60">
        <f>G103</f>
        <v>624.20000000000005</v>
      </c>
      <c r="H102" s="60">
        <f t="shared" si="34"/>
        <v>648.6</v>
      </c>
      <c r="I102" s="60">
        <f t="shared" si="34"/>
        <v>673.9</v>
      </c>
    </row>
    <row r="103" spans="1:10" s="8" customFormat="1" ht="15" customHeight="1" x14ac:dyDescent="0.2">
      <c r="A103" s="18" t="s">
        <v>94</v>
      </c>
      <c r="B103" s="31" t="s">
        <v>101</v>
      </c>
      <c r="C103" s="32"/>
      <c r="D103" s="18" t="s">
        <v>165</v>
      </c>
      <c r="E103" s="18" t="s">
        <v>146</v>
      </c>
      <c r="F103" s="29" t="s">
        <v>102</v>
      </c>
      <c r="G103" s="61">
        <v>624.20000000000005</v>
      </c>
      <c r="H103" s="61">
        <v>648.6</v>
      </c>
      <c r="I103" s="61">
        <v>673.9</v>
      </c>
    </row>
    <row r="104" spans="1:10" s="8" customFormat="1" ht="21" customHeight="1" x14ac:dyDescent="0.2">
      <c r="A104" s="21" t="s">
        <v>236</v>
      </c>
      <c r="B104" s="22" t="s">
        <v>191</v>
      </c>
      <c r="C104" s="32"/>
      <c r="D104" s="21" t="s">
        <v>186</v>
      </c>
      <c r="E104" s="21"/>
      <c r="F104" s="74"/>
      <c r="G104" s="100">
        <f>G106</f>
        <v>1052</v>
      </c>
      <c r="H104" s="100">
        <f>H106</f>
        <v>1093.2</v>
      </c>
      <c r="I104" s="100">
        <f>I106</f>
        <v>1135.8</v>
      </c>
      <c r="J104" s="12"/>
    </row>
    <row r="105" spans="1:10" s="8" customFormat="1" ht="34.15" customHeight="1" x14ac:dyDescent="0.2">
      <c r="A105" s="18" t="s">
        <v>237</v>
      </c>
      <c r="B105" s="31" t="s">
        <v>189</v>
      </c>
      <c r="C105" s="32"/>
      <c r="D105" s="18" t="s">
        <v>186</v>
      </c>
      <c r="E105" s="18" t="s">
        <v>187</v>
      </c>
      <c r="F105" s="29"/>
      <c r="G105" s="61">
        <f>G106</f>
        <v>1052</v>
      </c>
      <c r="H105" s="61">
        <f t="shared" ref="H105:I105" si="35">H106</f>
        <v>1093.2</v>
      </c>
      <c r="I105" s="61">
        <f t="shared" si="35"/>
        <v>1135.8</v>
      </c>
    </row>
    <row r="106" spans="1:10" s="8" customFormat="1" ht="13.9" customHeight="1" x14ac:dyDescent="0.2">
      <c r="A106" s="29" t="s">
        <v>238</v>
      </c>
      <c r="B106" s="31" t="s">
        <v>101</v>
      </c>
      <c r="C106" s="32"/>
      <c r="D106" s="18" t="s">
        <v>186</v>
      </c>
      <c r="E106" s="18" t="s">
        <v>187</v>
      </c>
      <c r="F106" s="29" t="s">
        <v>102</v>
      </c>
      <c r="G106" s="61">
        <v>1052</v>
      </c>
      <c r="H106" s="61">
        <v>1093.2</v>
      </c>
      <c r="I106" s="61">
        <v>1135.8</v>
      </c>
    </row>
    <row r="107" spans="1:10" s="8" customFormat="1" ht="12.75" customHeight="1" x14ac:dyDescent="0.2">
      <c r="A107" s="21" t="s">
        <v>239</v>
      </c>
      <c r="B107" s="22" t="s">
        <v>33</v>
      </c>
      <c r="C107" s="20">
        <v>948</v>
      </c>
      <c r="D107" s="21" t="s">
        <v>27</v>
      </c>
      <c r="E107" s="21"/>
      <c r="F107" s="21"/>
      <c r="G107" s="62">
        <f>G108+G110</f>
        <v>14864.7</v>
      </c>
      <c r="H107" s="62">
        <f t="shared" ref="H107:I107" si="36">H108+H110</f>
        <v>15446</v>
      </c>
      <c r="I107" s="62">
        <f t="shared" si="36"/>
        <v>16048.3</v>
      </c>
    </row>
    <row r="108" spans="1:10" s="9" customFormat="1" ht="57" customHeight="1" x14ac:dyDescent="0.2">
      <c r="A108" s="18" t="s">
        <v>210</v>
      </c>
      <c r="B108" s="31" t="s">
        <v>263</v>
      </c>
      <c r="C108" s="19">
        <v>948</v>
      </c>
      <c r="D108" s="18" t="s">
        <v>27</v>
      </c>
      <c r="E108" s="18" t="s">
        <v>162</v>
      </c>
      <c r="F108" s="18"/>
      <c r="G108" s="60">
        <f>G109</f>
        <v>9443.1</v>
      </c>
      <c r="H108" s="60">
        <f t="shared" ref="H108:I108" si="37">H109</f>
        <v>9812.4</v>
      </c>
      <c r="I108" s="60">
        <f t="shared" si="37"/>
        <v>10194.9</v>
      </c>
    </row>
    <row r="109" spans="1:10" s="8" customFormat="1" ht="12.75" customHeight="1" x14ac:dyDescent="0.2">
      <c r="A109" s="29" t="s">
        <v>211</v>
      </c>
      <c r="B109" s="80" t="s">
        <v>101</v>
      </c>
      <c r="C109" s="30"/>
      <c r="D109" s="18" t="s">
        <v>27</v>
      </c>
      <c r="E109" s="29" t="s">
        <v>162</v>
      </c>
      <c r="F109" s="29" t="s">
        <v>102</v>
      </c>
      <c r="G109" s="61">
        <v>9443.1</v>
      </c>
      <c r="H109" s="61">
        <v>9812.4</v>
      </c>
      <c r="I109" s="61">
        <v>10194.9</v>
      </c>
    </row>
    <row r="110" spans="1:10" s="8" customFormat="1" ht="44.25" customHeight="1" x14ac:dyDescent="0.2">
      <c r="A110" s="18" t="s">
        <v>212</v>
      </c>
      <c r="B110" s="31" t="s">
        <v>266</v>
      </c>
      <c r="C110" s="19"/>
      <c r="D110" s="18" t="s">
        <v>27</v>
      </c>
      <c r="E110" s="18" t="s">
        <v>163</v>
      </c>
      <c r="F110" s="18"/>
      <c r="G110" s="60">
        <f>G111</f>
        <v>5421.6</v>
      </c>
      <c r="H110" s="60">
        <f t="shared" ref="H110:I110" si="38">H111</f>
        <v>5633.6</v>
      </c>
      <c r="I110" s="60">
        <f t="shared" si="38"/>
        <v>5853.4</v>
      </c>
    </row>
    <row r="111" spans="1:10" s="8" customFormat="1" ht="12.75" customHeight="1" x14ac:dyDescent="0.2">
      <c r="A111" s="29" t="s">
        <v>213</v>
      </c>
      <c r="B111" s="80" t="s">
        <v>101</v>
      </c>
      <c r="C111" s="30"/>
      <c r="D111" s="18" t="s">
        <v>27</v>
      </c>
      <c r="E111" s="29" t="s">
        <v>163</v>
      </c>
      <c r="F111" s="29" t="s">
        <v>102</v>
      </c>
      <c r="G111" s="61">
        <v>5421.6</v>
      </c>
      <c r="H111" s="61">
        <v>5633.6</v>
      </c>
      <c r="I111" s="61">
        <v>5853.4</v>
      </c>
    </row>
    <row r="112" spans="1:10" s="8" customFormat="1" ht="12" customHeight="1" x14ac:dyDescent="0.2">
      <c r="A112" s="21" t="s">
        <v>116</v>
      </c>
      <c r="B112" s="22" t="s">
        <v>39</v>
      </c>
      <c r="C112" s="20">
        <v>948</v>
      </c>
      <c r="D112" s="21" t="s">
        <v>40</v>
      </c>
      <c r="E112" s="21"/>
      <c r="F112" s="21"/>
      <c r="G112" s="62">
        <f>G113</f>
        <v>720</v>
      </c>
      <c r="H112" s="62">
        <f t="shared" ref="H112:I114" si="39">H113</f>
        <v>739</v>
      </c>
      <c r="I112" s="62">
        <f t="shared" si="39"/>
        <v>791</v>
      </c>
    </row>
    <row r="113" spans="1:9" s="8" customFormat="1" ht="10.15" customHeight="1" x14ac:dyDescent="0.2">
      <c r="A113" s="21" t="s">
        <v>117</v>
      </c>
      <c r="B113" s="22" t="s">
        <v>107</v>
      </c>
      <c r="C113" s="20">
        <v>948</v>
      </c>
      <c r="D113" s="21" t="s">
        <v>108</v>
      </c>
      <c r="E113" s="21"/>
      <c r="F113" s="21"/>
      <c r="G113" s="62">
        <f>G114</f>
        <v>720</v>
      </c>
      <c r="H113" s="62">
        <f t="shared" si="39"/>
        <v>739</v>
      </c>
      <c r="I113" s="62">
        <f t="shared" si="39"/>
        <v>791</v>
      </c>
    </row>
    <row r="114" spans="1:9" s="8" customFormat="1" ht="48.75" customHeight="1" x14ac:dyDescent="0.2">
      <c r="A114" s="18" t="s">
        <v>118</v>
      </c>
      <c r="B114" s="31" t="s">
        <v>147</v>
      </c>
      <c r="C114" s="19">
        <v>948</v>
      </c>
      <c r="D114" s="18" t="s">
        <v>108</v>
      </c>
      <c r="E114" s="18" t="s">
        <v>158</v>
      </c>
      <c r="F114" s="18"/>
      <c r="G114" s="60">
        <f>G115</f>
        <v>720</v>
      </c>
      <c r="H114" s="60">
        <f t="shared" si="39"/>
        <v>739</v>
      </c>
      <c r="I114" s="60">
        <f t="shared" si="39"/>
        <v>791</v>
      </c>
    </row>
    <row r="115" spans="1:9" s="8" customFormat="1" ht="21.75" customHeight="1" x14ac:dyDescent="0.2">
      <c r="A115" s="29" t="s">
        <v>119</v>
      </c>
      <c r="B115" s="80" t="s">
        <v>185</v>
      </c>
      <c r="C115" s="30">
        <v>948</v>
      </c>
      <c r="D115" s="18" t="s">
        <v>108</v>
      </c>
      <c r="E115" s="29" t="s">
        <v>158</v>
      </c>
      <c r="F115" s="29" t="s">
        <v>104</v>
      </c>
      <c r="G115" s="61">
        <v>720</v>
      </c>
      <c r="H115" s="61">
        <v>739</v>
      </c>
      <c r="I115" s="61">
        <v>791</v>
      </c>
    </row>
    <row r="116" spans="1:9" s="8" customFormat="1" ht="12" customHeight="1" x14ac:dyDescent="0.2">
      <c r="A116" s="21" t="s">
        <v>198</v>
      </c>
      <c r="B116" s="22" t="s">
        <v>48</v>
      </c>
      <c r="C116" s="20"/>
      <c r="D116" s="21" t="s">
        <v>37</v>
      </c>
      <c r="E116" s="21"/>
      <c r="F116" s="21"/>
      <c r="G116" s="62">
        <f>G117</f>
        <v>3075.8</v>
      </c>
      <c r="H116" s="62">
        <f t="shared" ref="H116:I118" si="40">H117</f>
        <v>3195.8</v>
      </c>
      <c r="I116" s="62">
        <f t="shared" si="40"/>
        <v>3320.3</v>
      </c>
    </row>
    <row r="117" spans="1:9" s="8" customFormat="1" ht="12" customHeight="1" x14ac:dyDescent="0.2">
      <c r="A117" s="21" t="s">
        <v>199</v>
      </c>
      <c r="B117" s="22" t="s">
        <v>24</v>
      </c>
      <c r="C117" s="20">
        <v>948</v>
      </c>
      <c r="D117" s="21" t="s">
        <v>38</v>
      </c>
      <c r="E117" s="21"/>
      <c r="F117" s="21"/>
      <c r="G117" s="62">
        <f>G118</f>
        <v>3075.8</v>
      </c>
      <c r="H117" s="62">
        <f t="shared" si="40"/>
        <v>3195.8</v>
      </c>
      <c r="I117" s="62">
        <f t="shared" si="40"/>
        <v>3320.3</v>
      </c>
    </row>
    <row r="118" spans="1:9" s="8" customFormat="1" ht="19.149999999999999" customHeight="1" x14ac:dyDescent="0.2">
      <c r="A118" s="18" t="s">
        <v>233</v>
      </c>
      <c r="B118" s="31" t="s">
        <v>42</v>
      </c>
      <c r="C118" s="19">
        <v>948</v>
      </c>
      <c r="D118" s="18" t="s">
        <v>38</v>
      </c>
      <c r="E118" s="18" t="s">
        <v>148</v>
      </c>
      <c r="F118" s="18"/>
      <c r="G118" s="61">
        <f>G119</f>
        <v>3075.8</v>
      </c>
      <c r="H118" s="61">
        <f t="shared" si="40"/>
        <v>3195.8</v>
      </c>
      <c r="I118" s="61">
        <f t="shared" si="40"/>
        <v>3320.3</v>
      </c>
    </row>
    <row r="119" spans="1:9" s="8" customFormat="1" ht="21" customHeight="1" x14ac:dyDescent="0.2">
      <c r="A119" s="29" t="s">
        <v>234</v>
      </c>
      <c r="B119" s="80" t="s">
        <v>185</v>
      </c>
      <c r="C119" s="30">
        <v>948</v>
      </c>
      <c r="D119" s="18" t="s">
        <v>38</v>
      </c>
      <c r="E119" s="29" t="s">
        <v>148</v>
      </c>
      <c r="F119" s="29" t="s">
        <v>104</v>
      </c>
      <c r="G119" s="61">
        <v>3075.8</v>
      </c>
      <c r="H119" s="61">
        <v>3195.8</v>
      </c>
      <c r="I119" s="61">
        <v>3320.3</v>
      </c>
    </row>
    <row r="120" spans="1:9" s="8" customFormat="1" ht="13.5" hidden="1" customHeight="1" x14ac:dyDescent="0.2">
      <c r="A120" s="74" t="s">
        <v>214</v>
      </c>
      <c r="B120" s="22" t="s">
        <v>261</v>
      </c>
      <c r="C120" s="30"/>
      <c r="D120" s="18"/>
      <c r="E120" s="29"/>
      <c r="F120" s="29"/>
      <c r="G120" s="62">
        <f>G14+G17+G27+G44+G47+G54+G58+G62+G75+G79+G92+G101+G104+G107+G112+G116</f>
        <v>189482.59999999998</v>
      </c>
      <c r="H120" s="62">
        <f>H14+H17+H27+H44+H47+H54+H58+H62+H75+H79+H92+H101+H104+H107+H112+H116</f>
        <v>191939</v>
      </c>
      <c r="I120" s="62">
        <f>I14+I17+I27+I44+I47+I54+I58+I62+I75+I79+I92+I101+I104+I107+I112+I116</f>
        <v>194274.09999999998</v>
      </c>
    </row>
    <row r="121" spans="1:9" s="8" customFormat="1" ht="12" hidden="1" customHeight="1" x14ac:dyDescent="0.2">
      <c r="A121" s="74" t="s">
        <v>260</v>
      </c>
      <c r="B121" s="56" t="s">
        <v>200</v>
      </c>
      <c r="C121" s="30"/>
      <c r="D121" s="21"/>
      <c r="E121" s="85"/>
      <c r="F121" s="85"/>
      <c r="G121" s="62">
        <v>0</v>
      </c>
      <c r="H121" s="62">
        <v>0</v>
      </c>
      <c r="I121" s="62">
        <v>0</v>
      </c>
    </row>
    <row r="122" spans="1:9" s="8" customFormat="1" ht="11.25" hidden="1" customHeight="1" x14ac:dyDescent="0.2">
      <c r="A122" s="21" t="s">
        <v>215</v>
      </c>
      <c r="B122" s="56" t="s">
        <v>201</v>
      </c>
      <c r="C122" s="30"/>
      <c r="D122" s="21" t="s">
        <v>202</v>
      </c>
      <c r="E122" s="85" t="s">
        <v>203</v>
      </c>
      <c r="F122" s="86"/>
      <c r="G122" s="62">
        <v>0</v>
      </c>
      <c r="H122" s="62">
        <f>H123</f>
        <v>4186.8</v>
      </c>
      <c r="I122" s="62">
        <f>I123</f>
        <v>8753.6</v>
      </c>
    </row>
    <row r="123" spans="1:9" s="8" customFormat="1" ht="13.15" hidden="1" customHeight="1" x14ac:dyDescent="0.2">
      <c r="A123" s="18" t="s">
        <v>235</v>
      </c>
      <c r="B123" s="57" t="s">
        <v>201</v>
      </c>
      <c r="C123" s="30"/>
      <c r="D123" s="18" t="s">
        <v>202</v>
      </c>
      <c r="E123" s="86" t="s">
        <v>203</v>
      </c>
      <c r="F123" s="29" t="s">
        <v>204</v>
      </c>
      <c r="G123" s="61">
        <v>0</v>
      </c>
      <c r="H123" s="61">
        <v>4186.8</v>
      </c>
      <c r="I123" s="61">
        <v>8753.6</v>
      </c>
    </row>
    <row r="124" spans="1:9" s="4" customFormat="1" ht="12" x14ac:dyDescent="0.2">
      <c r="A124" s="78"/>
      <c r="B124" s="78" t="s">
        <v>28</v>
      </c>
      <c r="C124" s="79"/>
      <c r="D124" s="78"/>
      <c r="E124" s="78"/>
      <c r="F124" s="78"/>
      <c r="G124" s="76">
        <f>G13+G54+G58+G62+G79+G92+G100+G112+G116+G75</f>
        <v>189482.59999999995</v>
      </c>
      <c r="H124" s="76">
        <f>H13+H54+H58+H62+H79+H92+H100+H112+H116+H75+H121</f>
        <v>191938.99999999997</v>
      </c>
      <c r="I124" s="76">
        <f>I13+I54+I58+I62+I79+I92+I100+I112+I116+I75+I121</f>
        <v>194274.1</v>
      </c>
    </row>
    <row r="125" spans="1:9" s="4" customFormat="1" ht="9.6" customHeight="1" x14ac:dyDescent="0.2">
      <c r="A125" s="33"/>
      <c r="B125" s="33"/>
      <c r="C125" s="34"/>
      <c r="D125" s="33"/>
      <c r="E125" s="33"/>
      <c r="F125" s="33"/>
      <c r="G125" s="35"/>
    </row>
    <row r="126" spans="1:9" s="13" customFormat="1" ht="13.5" customHeight="1" x14ac:dyDescent="0.2">
      <c r="A126" s="102" t="s">
        <v>184</v>
      </c>
      <c r="B126" s="103"/>
      <c r="C126" s="103"/>
      <c r="D126" s="103"/>
      <c r="E126" s="103"/>
      <c r="F126" s="103"/>
      <c r="G126" s="103"/>
    </row>
    <row r="127" spans="1:9" s="4" customFormat="1" ht="10.5" customHeight="1" x14ac:dyDescent="0.2">
      <c r="A127" s="101" t="s">
        <v>277</v>
      </c>
      <c r="B127" s="101"/>
      <c r="C127" s="101"/>
      <c r="D127" s="101"/>
      <c r="E127" s="101"/>
      <c r="F127" s="101"/>
      <c r="G127" s="101"/>
    </row>
    <row r="128" spans="1:9" s="9" customFormat="1" ht="12" customHeight="1" x14ac:dyDescent="0.2">
      <c r="A128" s="39" t="s">
        <v>183</v>
      </c>
      <c r="B128" s="39"/>
      <c r="C128" s="39"/>
      <c r="D128" s="39"/>
      <c r="E128" s="40" t="s">
        <v>272</v>
      </c>
      <c r="F128" s="39"/>
      <c r="G128" s="41"/>
    </row>
    <row r="129" spans="1:7" s="8" customFormat="1" ht="12.75" customHeight="1" x14ac:dyDescent="0.2">
      <c r="D129" s="9"/>
      <c r="E129" s="37"/>
      <c r="G129" s="26"/>
    </row>
    <row r="130" spans="1:7" s="8" customFormat="1" ht="11.25" customHeight="1" x14ac:dyDescent="0.2">
      <c r="D130" s="9"/>
      <c r="E130" s="37"/>
      <c r="G130" s="26"/>
    </row>
    <row r="131" spans="1:7" s="9" customFormat="1" ht="23.45" customHeight="1" x14ac:dyDescent="0.2">
      <c r="E131" s="36"/>
      <c r="G131" s="25"/>
    </row>
    <row r="132" spans="1:7" s="8" customFormat="1" ht="11.25" customHeight="1" x14ac:dyDescent="0.2">
      <c r="D132" s="9"/>
      <c r="E132" s="37"/>
      <c r="G132" s="26"/>
    </row>
    <row r="133" spans="1:7" s="4" customFormat="1" ht="36" customHeight="1" x14ac:dyDescent="0.2">
      <c r="A133" s="6"/>
      <c r="B133" s="7"/>
      <c r="C133" s="5"/>
      <c r="D133" s="38"/>
      <c r="E133" s="6"/>
      <c r="F133" s="6"/>
      <c r="G133" s="27"/>
    </row>
    <row r="134" spans="1:7" s="4" customFormat="1" ht="12" customHeight="1" x14ac:dyDescent="0.2">
      <c r="A134" s="6"/>
      <c r="B134" s="7"/>
      <c r="C134" s="5"/>
      <c r="D134" s="38"/>
      <c r="E134" s="6"/>
      <c r="F134" s="6"/>
      <c r="G134" s="27"/>
    </row>
    <row r="135" spans="1:7" s="9" customFormat="1" ht="12" customHeight="1" x14ac:dyDescent="0.2">
      <c r="A135" s="6"/>
      <c r="B135" s="7"/>
      <c r="C135" s="5"/>
      <c r="D135" s="38"/>
      <c r="E135" s="6"/>
      <c r="F135" s="6"/>
      <c r="G135" s="27"/>
    </row>
    <row r="136" spans="1:7" s="8" customFormat="1" ht="11.25" customHeight="1" x14ac:dyDescent="0.2">
      <c r="A136" s="6"/>
      <c r="B136" s="7"/>
      <c r="C136" s="5"/>
      <c r="D136" s="38"/>
      <c r="E136" s="6"/>
      <c r="F136" s="6"/>
      <c r="G136" s="27"/>
    </row>
    <row r="137" spans="1:7" s="3" customFormat="1" ht="27.2" customHeight="1" x14ac:dyDescent="0.2">
      <c r="A137" s="6"/>
      <c r="B137" s="7"/>
      <c r="C137" s="5"/>
      <c r="D137" s="38"/>
      <c r="E137" s="6"/>
      <c r="F137" s="6"/>
      <c r="G137" s="27"/>
    </row>
    <row r="138" spans="1:7" s="11" customFormat="1" ht="12.75" customHeight="1" x14ac:dyDescent="0.2">
      <c r="A138" s="6"/>
      <c r="B138" s="7"/>
      <c r="C138" s="5"/>
      <c r="D138" s="38"/>
      <c r="E138" s="6"/>
      <c r="F138" s="6"/>
      <c r="G138" s="27"/>
    </row>
    <row r="139" spans="1:7" s="4" customFormat="1" ht="12" customHeight="1" x14ac:dyDescent="0.2">
      <c r="A139" s="6"/>
      <c r="B139" s="7"/>
      <c r="C139" s="5"/>
      <c r="D139" s="38"/>
      <c r="E139" s="6"/>
      <c r="F139" s="6"/>
      <c r="G139" s="27"/>
    </row>
    <row r="140" spans="1:7" s="9" customFormat="1" ht="13.5" customHeight="1" x14ac:dyDescent="0.2">
      <c r="A140" s="6"/>
      <c r="B140" s="7"/>
      <c r="C140" s="5"/>
      <c r="D140" s="38"/>
      <c r="E140" s="6"/>
      <c r="F140" s="6"/>
      <c r="G140" s="27"/>
    </row>
    <row r="141" spans="1:7" s="3" customFormat="1" ht="24" customHeight="1" x14ac:dyDescent="0.2">
      <c r="A141" s="6"/>
      <c r="B141" s="7"/>
      <c r="C141" s="5"/>
      <c r="D141" s="38"/>
      <c r="E141" s="6"/>
      <c r="F141" s="6"/>
      <c r="G141" s="27"/>
    </row>
    <row r="142" spans="1:7" s="11" customFormat="1" ht="33" customHeight="1" x14ac:dyDescent="0.2">
      <c r="A142" s="6"/>
      <c r="B142" s="7"/>
      <c r="C142" s="5"/>
      <c r="D142" s="38"/>
      <c r="E142" s="6"/>
      <c r="F142" s="6"/>
      <c r="G142" s="27"/>
    </row>
    <row r="143" spans="1:7" s="3" customFormat="1" ht="60.75" customHeight="1" x14ac:dyDescent="0.2">
      <c r="A143" s="6"/>
      <c r="B143" s="7"/>
      <c r="C143" s="5"/>
      <c r="D143" s="38"/>
      <c r="E143" s="6"/>
      <c r="F143" s="6"/>
      <c r="G143" s="27"/>
    </row>
    <row r="144" spans="1:7" s="12" customFormat="1" ht="21.75" customHeight="1" x14ac:dyDescent="0.2">
      <c r="A144" s="6"/>
      <c r="B144" s="7"/>
      <c r="C144" s="5"/>
      <c r="D144" s="38"/>
      <c r="E144" s="6"/>
      <c r="F144" s="6"/>
      <c r="G144" s="27"/>
    </row>
    <row r="145" spans="1:7" s="3" customFormat="1" ht="23.45" customHeight="1" x14ac:dyDescent="0.2">
      <c r="A145" s="6"/>
      <c r="B145" s="7"/>
      <c r="C145" s="5"/>
      <c r="D145" s="38"/>
      <c r="E145" s="6"/>
      <c r="F145" s="6"/>
      <c r="G145" s="27"/>
    </row>
    <row r="146" spans="1:7" s="12" customFormat="1" ht="12.75" customHeight="1" x14ac:dyDescent="0.2">
      <c r="A146" s="6"/>
      <c r="B146" s="7"/>
      <c r="C146" s="5"/>
      <c r="D146" s="38"/>
      <c r="E146" s="6"/>
      <c r="F146" s="6"/>
      <c r="G146" s="27"/>
    </row>
    <row r="147" spans="1:7" s="3" customFormat="1" ht="36.75" customHeight="1" x14ac:dyDescent="0.2">
      <c r="A147" s="6"/>
      <c r="B147" s="7"/>
      <c r="C147" s="5"/>
      <c r="D147" s="38"/>
      <c r="E147" s="6"/>
      <c r="F147" s="6"/>
      <c r="G147" s="27"/>
    </row>
    <row r="148" spans="1:7" s="3" customFormat="1" ht="47.25" customHeight="1" x14ac:dyDescent="0.2">
      <c r="A148" s="6"/>
      <c r="B148" s="7"/>
      <c r="C148" s="5"/>
      <c r="D148" s="38"/>
      <c r="E148" s="6"/>
      <c r="F148" s="6"/>
      <c r="G148" s="27"/>
    </row>
    <row r="149" spans="1:7" s="11" customFormat="1" ht="14.25" customHeight="1" x14ac:dyDescent="0.2">
      <c r="A149" s="6"/>
      <c r="B149" s="7"/>
      <c r="C149" s="5"/>
      <c r="D149" s="38"/>
      <c r="E149" s="6"/>
      <c r="F149" s="6"/>
      <c r="G149" s="27"/>
    </row>
    <row r="150" spans="1:7" s="4" customFormat="1" ht="35.25" customHeight="1" x14ac:dyDescent="0.2">
      <c r="A150" s="6"/>
      <c r="B150" s="7"/>
      <c r="C150" s="5"/>
      <c r="D150" s="38"/>
      <c r="E150" s="6"/>
      <c r="F150" s="6"/>
      <c r="G150" s="27"/>
    </row>
    <row r="151" spans="1:7" s="8" customFormat="1" ht="12.75" customHeight="1" x14ac:dyDescent="0.2">
      <c r="A151" s="6"/>
      <c r="B151" s="7"/>
      <c r="C151" s="5"/>
      <c r="D151" s="38"/>
      <c r="E151" s="6"/>
      <c r="F151" s="6"/>
      <c r="G151" s="27"/>
    </row>
    <row r="152" spans="1:7" s="9" customFormat="1" ht="22.5" customHeight="1" x14ac:dyDescent="0.2">
      <c r="A152" s="6"/>
      <c r="B152" s="7"/>
      <c r="C152" s="5"/>
      <c r="D152" s="38"/>
      <c r="E152" s="6"/>
      <c r="F152" s="6"/>
      <c r="G152" s="27"/>
    </row>
    <row r="153" spans="1:7" s="3" customFormat="1" ht="12.75" customHeight="1" x14ac:dyDescent="0.2">
      <c r="A153" s="6"/>
      <c r="B153" s="7"/>
      <c r="C153" s="5"/>
      <c r="D153" s="38"/>
      <c r="E153" s="6"/>
      <c r="F153" s="6"/>
      <c r="G153" s="27"/>
    </row>
    <row r="154" spans="1:7" s="3" customFormat="1" x14ac:dyDescent="0.2">
      <c r="A154" s="6"/>
      <c r="B154" s="7"/>
      <c r="C154" s="5"/>
      <c r="D154" s="38"/>
      <c r="E154" s="6"/>
      <c r="F154" s="6"/>
      <c r="G154" s="27"/>
    </row>
    <row r="155" spans="1:7" s="4" customFormat="1" x14ac:dyDescent="0.2">
      <c r="A155" s="6"/>
      <c r="B155" s="7"/>
      <c r="C155" s="5"/>
      <c r="D155" s="38"/>
      <c r="E155" s="6"/>
      <c r="F155" s="6"/>
      <c r="G155" s="27"/>
    </row>
    <row r="156" spans="1:7" s="4" customFormat="1" x14ac:dyDescent="0.2">
      <c r="A156" s="6"/>
      <c r="B156" s="7"/>
      <c r="C156" s="5"/>
      <c r="D156" s="38"/>
      <c r="E156" s="6"/>
      <c r="F156" s="6"/>
      <c r="G156" s="27"/>
    </row>
    <row r="157" spans="1:7" s="9" customFormat="1" x14ac:dyDescent="0.2">
      <c r="A157" s="6"/>
      <c r="B157" s="7"/>
      <c r="C157" s="5"/>
      <c r="D157" s="38"/>
      <c r="E157" s="6"/>
      <c r="F157" s="6"/>
      <c r="G157" s="27"/>
    </row>
    <row r="158" spans="1:7" s="8" customFormat="1" x14ac:dyDescent="0.2">
      <c r="A158" s="6"/>
      <c r="B158" s="7"/>
      <c r="C158" s="5"/>
      <c r="D158" s="38"/>
      <c r="E158" s="6"/>
      <c r="F158" s="6"/>
      <c r="G158" s="27"/>
    </row>
    <row r="159" spans="1:7" s="9" customFormat="1" x14ac:dyDescent="0.2">
      <c r="A159" s="6"/>
      <c r="B159" s="7"/>
      <c r="C159" s="5"/>
      <c r="D159" s="38"/>
      <c r="E159" s="6"/>
      <c r="F159" s="6"/>
      <c r="G159" s="27"/>
    </row>
    <row r="160" spans="1:7" s="3" customFormat="1" x14ac:dyDescent="0.2">
      <c r="A160" s="6"/>
      <c r="B160" s="7"/>
      <c r="C160" s="5"/>
      <c r="D160" s="38"/>
      <c r="E160" s="6"/>
      <c r="F160" s="6"/>
      <c r="G160" s="27"/>
    </row>
    <row r="161" spans="1:7" s="3" customFormat="1" x14ac:dyDescent="0.2">
      <c r="A161" s="6"/>
      <c r="B161" s="7"/>
      <c r="C161" s="5"/>
      <c r="D161" s="38"/>
      <c r="E161" s="6"/>
      <c r="F161" s="6"/>
      <c r="G161" s="27"/>
    </row>
    <row r="162" spans="1:7" s="4" customFormat="1" x14ac:dyDescent="0.2">
      <c r="A162" s="6"/>
      <c r="B162" s="7"/>
      <c r="C162" s="5"/>
      <c r="D162" s="38"/>
      <c r="E162" s="6"/>
      <c r="F162" s="6"/>
      <c r="G162" s="27"/>
    </row>
    <row r="163" spans="1:7" s="4" customFormat="1" x14ac:dyDescent="0.2">
      <c r="A163" s="6"/>
      <c r="B163" s="7"/>
      <c r="C163" s="5"/>
      <c r="D163" s="38"/>
      <c r="E163" s="6"/>
      <c r="F163" s="6"/>
      <c r="G163" s="27"/>
    </row>
    <row r="164" spans="1:7" s="9" customFormat="1" x14ac:dyDescent="0.2">
      <c r="A164" s="6"/>
      <c r="B164" s="7"/>
      <c r="C164" s="5"/>
      <c r="D164" s="38"/>
      <c r="E164" s="6"/>
      <c r="F164" s="6"/>
      <c r="G164" s="27"/>
    </row>
    <row r="165" spans="1:7" s="8" customFormat="1" x14ac:dyDescent="0.2">
      <c r="A165" s="6"/>
      <c r="B165" s="7"/>
      <c r="C165" s="5"/>
      <c r="D165" s="38"/>
      <c r="E165" s="6"/>
      <c r="F165" s="6"/>
      <c r="G165" s="27"/>
    </row>
    <row r="166" spans="1:7" s="9" customFormat="1" x14ac:dyDescent="0.2">
      <c r="A166" s="6"/>
      <c r="B166" s="7"/>
      <c r="C166" s="5"/>
      <c r="D166" s="38"/>
      <c r="E166" s="6"/>
      <c r="F166" s="6"/>
      <c r="G166" s="27"/>
    </row>
    <row r="167" spans="1:7" s="3" customFormat="1" ht="24" customHeight="1" x14ac:dyDescent="0.2">
      <c r="A167" s="6"/>
      <c r="B167" s="7"/>
      <c r="C167" s="5"/>
      <c r="D167" s="38"/>
      <c r="E167" s="6"/>
      <c r="F167" s="6"/>
      <c r="G167" s="27"/>
    </row>
    <row r="168" spans="1:7" s="3" customFormat="1" x14ac:dyDescent="0.2">
      <c r="A168" s="6"/>
      <c r="B168" s="7"/>
      <c r="C168" s="5"/>
      <c r="D168" s="38"/>
      <c r="E168" s="6"/>
      <c r="F168" s="6"/>
      <c r="G168" s="27"/>
    </row>
    <row r="169" spans="1:7" s="4" customFormat="1" ht="34.5" customHeight="1" x14ac:dyDescent="0.2">
      <c r="A169" s="6"/>
      <c r="B169" s="7"/>
      <c r="C169" s="5"/>
      <c r="D169" s="38"/>
      <c r="E169" s="6"/>
      <c r="F169" s="6"/>
      <c r="G169" s="27"/>
    </row>
    <row r="170" spans="1:7" s="4" customFormat="1" x14ac:dyDescent="0.2">
      <c r="A170" s="6"/>
      <c r="B170" s="7"/>
      <c r="C170" s="5"/>
      <c r="D170" s="38"/>
      <c r="E170" s="6"/>
      <c r="F170" s="6"/>
      <c r="G170" s="27"/>
    </row>
    <row r="171" spans="1:7" s="9" customFormat="1" x14ac:dyDescent="0.2">
      <c r="A171" s="6"/>
      <c r="B171" s="7"/>
      <c r="C171" s="5"/>
      <c r="D171" s="38"/>
      <c r="E171" s="6"/>
      <c r="F171" s="6"/>
      <c r="G171" s="27"/>
    </row>
    <row r="172" spans="1:7" s="9" customFormat="1" x14ac:dyDescent="0.2">
      <c r="A172" s="6"/>
      <c r="B172" s="7"/>
      <c r="C172" s="5"/>
      <c r="D172" s="38"/>
      <c r="E172" s="6"/>
      <c r="F172" s="6"/>
      <c r="G172" s="27"/>
    </row>
    <row r="173" spans="1:7" s="9" customFormat="1" x14ac:dyDescent="0.2">
      <c r="A173" s="6"/>
      <c r="B173" s="7"/>
      <c r="C173" s="5"/>
      <c r="D173" s="38"/>
      <c r="E173" s="6"/>
      <c r="F173" s="6"/>
      <c r="G173" s="27"/>
    </row>
    <row r="174" spans="1:7" s="8" customFormat="1" ht="12" customHeight="1" x14ac:dyDescent="0.2">
      <c r="A174" s="6"/>
      <c r="B174" s="7"/>
      <c r="C174" s="5"/>
      <c r="D174" s="38"/>
      <c r="E174" s="6"/>
      <c r="F174" s="6"/>
      <c r="G174" s="27"/>
    </row>
    <row r="175" spans="1:7" s="3" customFormat="1" ht="24" customHeight="1" x14ac:dyDescent="0.2">
      <c r="A175" s="6"/>
      <c r="B175" s="7"/>
      <c r="C175" s="5"/>
      <c r="D175" s="38"/>
      <c r="E175" s="6"/>
      <c r="F175" s="6"/>
      <c r="G175" s="27"/>
    </row>
    <row r="176" spans="1:7" s="4" customFormat="1" ht="36" customHeight="1" x14ac:dyDescent="0.2">
      <c r="A176" s="6"/>
      <c r="B176" s="7"/>
      <c r="C176" s="5"/>
      <c r="D176" s="38"/>
      <c r="E176" s="6"/>
      <c r="F176" s="6"/>
      <c r="G176" s="27"/>
    </row>
    <row r="177" spans="1:7" s="4" customFormat="1" ht="35.25" customHeight="1" x14ac:dyDescent="0.2">
      <c r="A177" s="6"/>
      <c r="B177" s="7"/>
      <c r="C177" s="5"/>
      <c r="D177" s="38"/>
      <c r="E177" s="6"/>
      <c r="F177" s="6"/>
      <c r="G177" s="27"/>
    </row>
    <row r="178" spans="1:7" s="9" customFormat="1" x14ac:dyDescent="0.2">
      <c r="A178" s="6"/>
      <c r="B178" s="7"/>
      <c r="C178" s="5"/>
      <c r="D178" s="38"/>
      <c r="E178" s="6"/>
      <c r="F178" s="6"/>
      <c r="G178" s="27"/>
    </row>
    <row r="179" spans="1:7" s="9" customFormat="1" x14ac:dyDescent="0.2">
      <c r="A179" s="6"/>
      <c r="B179" s="7"/>
      <c r="C179" s="5"/>
      <c r="D179" s="38"/>
      <c r="E179" s="6"/>
      <c r="F179" s="6"/>
      <c r="G179" s="27"/>
    </row>
    <row r="180" spans="1:7" s="8" customFormat="1" ht="12.75" customHeight="1" x14ac:dyDescent="0.2">
      <c r="A180" s="6"/>
      <c r="B180" s="7"/>
      <c r="C180" s="5"/>
      <c r="D180" s="38"/>
      <c r="E180" s="6"/>
      <c r="F180" s="6"/>
      <c r="G180" s="27"/>
    </row>
    <row r="181" spans="1:7" s="3" customFormat="1" ht="12.75" customHeight="1" x14ac:dyDescent="0.2">
      <c r="A181" s="6"/>
      <c r="B181" s="7"/>
      <c r="C181" s="5"/>
      <c r="D181" s="38"/>
      <c r="E181" s="6"/>
      <c r="F181" s="6"/>
      <c r="G181" s="27"/>
    </row>
    <row r="182" spans="1:7" s="3" customFormat="1" ht="12.75" customHeight="1" x14ac:dyDescent="0.2">
      <c r="A182" s="6"/>
      <c r="B182" s="7"/>
      <c r="C182" s="5"/>
      <c r="D182" s="38"/>
      <c r="E182" s="6"/>
      <c r="F182" s="6"/>
      <c r="G182" s="27"/>
    </row>
    <row r="183" spans="1:7" s="4" customFormat="1" ht="24.75" customHeight="1" x14ac:dyDescent="0.2">
      <c r="A183" s="6"/>
      <c r="B183" s="7"/>
      <c r="C183" s="5"/>
      <c r="D183" s="38"/>
      <c r="E183" s="6"/>
      <c r="F183" s="6"/>
      <c r="G183" s="27"/>
    </row>
    <row r="184" spans="1:7" s="9" customFormat="1" ht="24.75" customHeight="1" x14ac:dyDescent="0.2">
      <c r="A184" s="6"/>
      <c r="B184" s="7"/>
      <c r="C184" s="5"/>
      <c r="D184" s="38"/>
      <c r="E184" s="6"/>
      <c r="F184" s="6"/>
      <c r="G184" s="27"/>
    </row>
    <row r="185" spans="1:7" s="9" customFormat="1" ht="23.45" customHeight="1" x14ac:dyDescent="0.2">
      <c r="A185" s="6"/>
      <c r="B185" s="7"/>
      <c r="C185" s="5"/>
      <c r="D185" s="38"/>
      <c r="E185" s="6"/>
      <c r="F185" s="6"/>
      <c r="G185" s="27"/>
    </row>
    <row r="186" spans="1:7" s="9" customFormat="1" ht="11.25" customHeight="1" x14ac:dyDescent="0.2">
      <c r="A186" s="6"/>
      <c r="B186" s="7"/>
      <c r="C186" s="5"/>
      <c r="D186" s="38"/>
      <c r="E186" s="6"/>
      <c r="F186" s="6"/>
      <c r="G186" s="27"/>
    </row>
    <row r="187" spans="1:7" s="8" customFormat="1" ht="11.25" customHeight="1" x14ac:dyDescent="0.2">
      <c r="A187" s="6"/>
      <c r="B187" s="7"/>
      <c r="C187" s="5"/>
      <c r="D187" s="38"/>
      <c r="E187" s="6"/>
      <c r="F187" s="6"/>
      <c r="G187" s="27"/>
    </row>
    <row r="188" spans="1:7" s="3" customFormat="1" x14ac:dyDescent="0.2">
      <c r="A188" s="6"/>
      <c r="B188" s="7"/>
      <c r="C188" s="5"/>
      <c r="D188" s="38"/>
      <c r="E188" s="6"/>
      <c r="F188" s="6"/>
      <c r="G188" s="27"/>
    </row>
    <row r="189" spans="1:7" s="3" customFormat="1" ht="23.45" customHeight="1" x14ac:dyDescent="0.2">
      <c r="A189" s="6"/>
      <c r="B189" s="7"/>
      <c r="C189" s="5"/>
      <c r="D189" s="38"/>
      <c r="E189" s="6"/>
      <c r="F189" s="6"/>
      <c r="G189" s="27"/>
    </row>
    <row r="190" spans="1:7" s="4" customFormat="1" ht="36" customHeight="1" x14ac:dyDescent="0.2">
      <c r="A190" s="6"/>
      <c r="B190" s="7"/>
      <c r="C190" s="5"/>
      <c r="D190" s="38"/>
      <c r="E190" s="6"/>
      <c r="F190" s="6"/>
      <c r="G190" s="27"/>
    </row>
    <row r="191" spans="1:7" s="4" customFormat="1" x14ac:dyDescent="0.2">
      <c r="A191" s="6"/>
      <c r="B191" s="7"/>
      <c r="C191" s="5"/>
      <c r="D191" s="38"/>
      <c r="E191" s="6"/>
      <c r="F191" s="6"/>
      <c r="G191" s="27"/>
    </row>
    <row r="192" spans="1:7" s="9" customFormat="1" ht="21" customHeight="1" x14ac:dyDescent="0.2">
      <c r="A192" s="6"/>
      <c r="B192" s="7"/>
      <c r="C192" s="5"/>
      <c r="D192" s="38"/>
      <c r="E192" s="6"/>
      <c r="F192" s="6"/>
      <c r="G192" s="27"/>
    </row>
    <row r="193" spans="1:7" s="9" customFormat="1" x14ac:dyDescent="0.2">
      <c r="A193" s="6"/>
      <c r="B193" s="7"/>
      <c r="C193" s="5"/>
      <c r="D193" s="38"/>
      <c r="E193" s="6"/>
      <c r="F193" s="6"/>
      <c r="G193" s="27"/>
    </row>
    <row r="194" spans="1:7" s="8" customFormat="1" ht="12.75" customHeight="1" x14ac:dyDescent="0.2">
      <c r="A194" s="6"/>
      <c r="B194" s="7"/>
      <c r="C194" s="5"/>
      <c r="D194" s="38"/>
      <c r="E194" s="6"/>
      <c r="F194" s="6"/>
      <c r="G194" s="27"/>
    </row>
    <row r="195" spans="1:7" s="4" customFormat="1" x14ac:dyDescent="0.2">
      <c r="A195" s="6"/>
      <c r="B195" s="7"/>
      <c r="C195" s="5"/>
      <c r="D195" s="38"/>
      <c r="E195" s="6"/>
      <c r="F195" s="6"/>
      <c r="G195" s="27"/>
    </row>
    <row r="196" spans="1:7" s="9" customFormat="1" x14ac:dyDescent="0.2">
      <c r="A196" s="6"/>
      <c r="B196" s="7"/>
      <c r="C196" s="5"/>
      <c r="D196" s="38"/>
      <c r="E196" s="6"/>
      <c r="F196" s="6"/>
      <c r="G196" s="27"/>
    </row>
    <row r="197" spans="1:7" s="9" customFormat="1" x14ac:dyDescent="0.2">
      <c r="A197" s="6"/>
      <c r="B197" s="7"/>
      <c r="C197" s="5"/>
      <c r="D197" s="38"/>
      <c r="E197" s="6"/>
      <c r="F197" s="6"/>
      <c r="G197" s="27"/>
    </row>
    <row r="198" spans="1:7" s="8" customFormat="1" ht="12" customHeight="1" x14ac:dyDescent="0.2">
      <c r="A198" s="6"/>
      <c r="B198" s="7"/>
      <c r="C198" s="5"/>
      <c r="D198" s="38"/>
      <c r="E198" s="6"/>
      <c r="F198" s="6"/>
      <c r="G198" s="27"/>
    </row>
    <row r="199" spans="1:7" s="3" customFormat="1" x14ac:dyDescent="0.2">
      <c r="A199" s="6"/>
      <c r="B199" s="7"/>
      <c r="C199" s="5"/>
      <c r="D199" s="38"/>
      <c r="E199" s="6"/>
      <c r="F199" s="6"/>
      <c r="G199" s="27"/>
    </row>
    <row r="200" spans="1:7" s="4" customFormat="1" ht="13.5" customHeight="1" x14ac:dyDescent="0.2">
      <c r="A200" s="6"/>
      <c r="B200" s="7"/>
      <c r="C200" s="5"/>
      <c r="D200" s="38"/>
      <c r="E200" s="6"/>
      <c r="F200" s="6"/>
      <c r="G200" s="27"/>
    </row>
    <row r="201" spans="1:7" s="4" customFormat="1" ht="36" customHeight="1" x14ac:dyDescent="0.2">
      <c r="A201" s="6"/>
      <c r="B201" s="7"/>
      <c r="C201" s="5"/>
      <c r="D201" s="38"/>
      <c r="E201" s="6"/>
      <c r="F201" s="6"/>
      <c r="G201" s="27"/>
    </row>
    <row r="202" spans="1:7" s="9" customFormat="1" x14ac:dyDescent="0.2">
      <c r="A202" s="6"/>
      <c r="B202" s="7"/>
      <c r="C202" s="5"/>
      <c r="D202" s="38"/>
      <c r="E202" s="6"/>
      <c r="F202" s="6"/>
      <c r="G202" s="27"/>
    </row>
    <row r="203" spans="1:7" s="9" customFormat="1" ht="13.5" customHeight="1" x14ac:dyDescent="0.2">
      <c r="A203" s="6"/>
      <c r="B203" s="7"/>
      <c r="C203" s="5"/>
      <c r="D203" s="38"/>
      <c r="E203" s="6"/>
      <c r="F203" s="6"/>
      <c r="G203" s="27"/>
    </row>
    <row r="204" spans="1:7" s="8" customFormat="1" ht="12.75" customHeight="1" x14ac:dyDescent="0.2">
      <c r="A204" s="6"/>
      <c r="B204" s="7"/>
      <c r="C204" s="5"/>
      <c r="D204" s="38"/>
      <c r="E204" s="6"/>
      <c r="F204" s="6"/>
      <c r="G204" s="27"/>
    </row>
    <row r="205" spans="1:7" s="8" customFormat="1" ht="14.25" customHeight="1" x14ac:dyDescent="0.2">
      <c r="A205" s="6"/>
      <c r="B205" s="7"/>
      <c r="C205" s="5"/>
      <c r="D205" s="38"/>
      <c r="E205" s="6"/>
      <c r="F205" s="6"/>
      <c r="G205" s="27"/>
    </row>
    <row r="206" spans="1:7" s="8" customFormat="1" ht="14.25" customHeight="1" x14ac:dyDescent="0.2">
      <c r="A206" s="6"/>
      <c r="B206" s="7"/>
      <c r="C206" s="5"/>
      <c r="D206" s="38"/>
      <c r="E206" s="6"/>
      <c r="F206" s="6"/>
      <c r="G206" s="27"/>
    </row>
    <row r="207" spans="1:7" s="9" customFormat="1" x14ac:dyDescent="0.2">
      <c r="A207" s="6"/>
      <c r="B207" s="7"/>
      <c r="C207" s="5"/>
      <c r="D207" s="38"/>
      <c r="E207" s="6"/>
      <c r="F207" s="6"/>
      <c r="G207" s="27"/>
    </row>
    <row r="208" spans="1:7" s="9" customFormat="1" x14ac:dyDescent="0.2">
      <c r="A208" s="6"/>
      <c r="B208" s="7"/>
      <c r="C208" s="5"/>
      <c r="D208" s="38"/>
      <c r="E208" s="6"/>
      <c r="F208" s="6"/>
      <c r="G208" s="27"/>
    </row>
    <row r="209" spans="1:7" s="8" customFormat="1" x14ac:dyDescent="0.2">
      <c r="A209" s="6"/>
      <c r="B209" s="7"/>
      <c r="C209" s="5"/>
      <c r="D209" s="38"/>
      <c r="E209" s="6"/>
      <c r="F209" s="6"/>
      <c r="G209" s="27"/>
    </row>
    <row r="210" spans="1:7" s="2" customFormat="1" x14ac:dyDescent="0.2">
      <c r="A210" s="6"/>
      <c r="B210" s="7"/>
      <c r="C210" s="5"/>
      <c r="D210" s="38"/>
      <c r="E210" s="6"/>
      <c r="F210" s="6"/>
      <c r="G210" s="27"/>
    </row>
  </sheetData>
  <mergeCells count="12">
    <mergeCell ref="A127:G127"/>
    <mergeCell ref="A126:G126"/>
    <mergeCell ref="G1:I1"/>
    <mergeCell ref="G2:I2"/>
    <mergeCell ref="G3:I3"/>
    <mergeCell ref="G4:I4"/>
    <mergeCell ref="A6:G6"/>
    <mergeCell ref="A8:G8"/>
    <mergeCell ref="B5:F5"/>
    <mergeCell ref="G10:I10"/>
    <mergeCell ref="H11:I11"/>
    <mergeCell ref="A2:B2"/>
  </mergeCells>
  <phoneticPr fontId="2" type="noConversion"/>
  <pageMargins left="0.55118110236220474" right="0.23622047244094491" top="0.35433070866141736" bottom="0.74803149606299213" header="0.31496062992125984" footer="0.31496062992125984"/>
  <pageSetup paperSize="9" scale="91" firstPageNumber="11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2023-08-28T07:36:51Z</cp:lastPrinted>
  <dcterms:created xsi:type="dcterms:W3CDTF">2007-07-12T13:23:14Z</dcterms:created>
  <dcterms:modified xsi:type="dcterms:W3CDTF">2024-11-22T06:00:04Z</dcterms:modified>
</cp:coreProperties>
</file>